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U:\AUB\"/>
    </mc:Choice>
  </mc:AlternateContent>
  <xr:revisionPtr revIDLastSave="0" documentId="8_{99AE27C0-C373-4F6C-A36C-BAB46757D8FD}" xr6:coauthVersionLast="47" xr6:coauthVersionMax="47" xr10:uidLastSave="{00000000-0000-0000-0000-000000000000}"/>
  <workbookProtection workbookAlgorithmName="SHA-512" workbookHashValue="9ZJChyMMF3XF5nFZEMqNNCi6iAnIOfGLQjyHeZEYkHD/3hjjWhgv8nPmDMq+CFEzHfAHoVzE1mkNC0UppdQIZg==" workbookSaltValue="37D2w2tZQjiLHg7fiqpNTQ==" workbookSpinCount="100000" lockStructure="1"/>
  <bookViews>
    <workbookView xWindow="29880" yWindow="1080" windowWidth="26385" windowHeight="15735" firstSheet="3" activeTab="6"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Data'!$G$1:$J$4386</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Data'!$H$2:$H$4386</definedName>
    <definedName name="Sites">'Reference Data'!$G$2:$J$4386</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G344" i="2"/>
  <c r="A3518" i="4"/>
  <c r="A6499" i="4"/>
  <c r="G2878" i="2"/>
  <c r="A859" i="4"/>
  <c r="G3385" i="2"/>
  <c r="A1160" i="4"/>
  <c r="A3796" i="4" l="1"/>
  <c r="H1356" i="2"/>
  <c r="G1356" i="2" s="1"/>
  <c r="A6662" i="4"/>
  <c r="A6663" i="4"/>
  <c r="A169" i="4" l="1"/>
  <c r="A170" i="4"/>
  <c r="A171" i="4"/>
  <c r="A172" i="4"/>
  <c r="A173" i="4"/>
  <c r="A174" i="4"/>
  <c r="A175" i="4"/>
  <c r="A176" i="4"/>
  <c r="A177" i="4"/>
  <c r="A178" i="4"/>
  <c r="A179" i="4"/>
  <c r="A180" i="4"/>
  <c r="A181" i="4"/>
  <c r="A167" i="4"/>
  <c r="A168" i="4"/>
  <c r="G1653" i="2"/>
  <c r="G1654"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2" i="2"/>
  <c r="G1651"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7" i="2"/>
  <c r="F5" i="1"/>
  <c r="H3444" i="2"/>
  <c r="G3444" i="2" s="1"/>
  <c r="G3427" i="2"/>
  <c r="G3474" i="2"/>
  <c r="H3666" i="2"/>
  <c r="G3666" i="2" s="1"/>
  <c r="G286" i="2"/>
  <c r="G287" i="2"/>
  <c r="G376" i="2"/>
  <c r="E5" i="1"/>
  <c r="G4265" i="2"/>
  <c r="G429" i="2"/>
  <c r="H428" i="2"/>
  <c r="G428" i="2" s="1"/>
  <c r="G4270" i="2"/>
  <c r="G290" i="2"/>
  <c r="G289" i="2"/>
  <c r="G288" i="2"/>
  <c r="G2664" i="2"/>
  <c r="G2667" i="2"/>
  <c r="G462" i="2"/>
  <c r="G1367" i="2"/>
  <c r="G2564" i="2"/>
  <c r="G2561" i="2"/>
  <c r="G333" i="2"/>
  <c r="G2550" i="2" l="1"/>
  <c r="H1405" i="2"/>
  <c r="G1405" i="2" s="1"/>
  <c r="G2123" i="2"/>
  <c r="G3906" i="2" l="1"/>
  <c r="G1678" i="2"/>
  <c r="H448" i="2"/>
  <c r="G448" i="2" s="1"/>
  <c r="H447" i="2"/>
  <c r="G447" i="2" s="1"/>
  <c r="H811" i="2"/>
  <c r="G915" i="2"/>
  <c r="H317" i="2" l="1"/>
  <c r="G317" i="2" s="1"/>
  <c r="H3635" i="2"/>
  <c r="G3635" i="2" s="1"/>
  <c r="H3630" i="2"/>
  <c r="G3630" i="2" s="1"/>
  <c r="G2562" i="2"/>
  <c r="H2943" i="2"/>
  <c r="G2943" i="2" s="1"/>
  <c r="H3061" i="2" l="1"/>
  <c r="G3061" i="2" s="1"/>
  <c r="H3006" i="2" l="1"/>
  <c r="G3006" i="2" s="1"/>
  <c r="H790" i="2"/>
  <c r="G790" i="2" s="1"/>
  <c r="G3404" i="2"/>
  <c r="G420" i="2" l="1"/>
  <c r="H2992" i="2"/>
  <c r="G2992" i="2" s="1"/>
  <c r="H2129" i="2" l="1"/>
  <c r="G2129" i="2" s="1"/>
  <c r="H2488" i="2"/>
  <c r="G2488" i="2" s="1"/>
  <c r="H2461" i="2"/>
  <c r="G2461" i="2" s="1"/>
  <c r="H2489" i="2"/>
  <c r="G2489" i="2" s="1"/>
  <c r="G4220" i="2"/>
  <c r="G830" i="2"/>
  <c r="G827" i="2"/>
  <c r="G826" i="2"/>
  <c r="G823" i="2"/>
  <c r="G822" i="2"/>
  <c r="G820" i="2"/>
  <c r="G819" i="2"/>
  <c r="G818" i="2"/>
  <c r="G814" i="2"/>
  <c r="G813" i="2"/>
  <c r="H3472" i="2"/>
  <c r="G3472" i="2" s="1"/>
  <c r="H3469" i="2"/>
  <c r="G3469" i="2" s="1"/>
  <c r="H3467" i="2"/>
  <c r="G3467" i="2" s="1"/>
  <c r="H3493" i="2" l="1"/>
  <c r="G3493" i="2" s="1"/>
  <c r="G3396" i="2"/>
  <c r="G3250" i="2"/>
  <c r="G2555" i="2"/>
  <c r="G2560" i="2"/>
  <c r="G2585" i="2"/>
  <c r="G2588" i="2"/>
  <c r="H2558" i="2"/>
  <c r="G2558" i="2" s="1"/>
  <c r="H2559" i="2"/>
  <c r="G2559" i="2" s="1"/>
  <c r="H2563" i="2"/>
  <c r="G2563" i="2" s="1"/>
  <c r="H718" i="2"/>
  <c r="G718" i="2" s="1"/>
  <c r="G1322" i="2"/>
  <c r="D3" i="7"/>
  <c r="H986" i="2" l="1"/>
  <c r="G986" i="2" s="1"/>
  <c r="H985" i="2"/>
  <c r="G985" i="2" s="1"/>
  <c r="H2578" i="2" l="1"/>
  <c r="G2578"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7" i="2" l="1"/>
  <c r="G2317" i="2" l="1"/>
  <c r="H133" i="2" l="1"/>
  <c r="G133" i="2" l="1"/>
  <c r="H2418" i="2" l="1"/>
  <c r="G2418" i="2" l="1"/>
  <c r="H363" i="2"/>
  <c r="G363" i="2" l="1"/>
  <c r="H404" i="2" l="1"/>
  <c r="G404"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5" i="2"/>
  <c r="H346" i="2"/>
  <c r="H347" i="2"/>
  <c r="H348" i="2"/>
  <c r="H349" i="2"/>
  <c r="H350" i="2"/>
  <c r="H351" i="2"/>
  <c r="H352" i="2"/>
  <c r="H353" i="2"/>
  <c r="H354" i="2"/>
  <c r="H355" i="2"/>
  <c r="H356" i="2"/>
  <c r="H357" i="2"/>
  <c r="H358" i="2"/>
  <c r="H359" i="2"/>
  <c r="H360" i="2"/>
  <c r="H361" i="2"/>
  <c r="H365" i="2"/>
  <c r="H368" i="2"/>
  <c r="H369" i="2"/>
  <c r="H370" i="2"/>
  <c r="H371" i="2"/>
  <c r="H372" i="2"/>
  <c r="H373" i="2"/>
  <c r="H374" i="2"/>
  <c r="H375"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5" i="2"/>
  <c r="H406" i="2"/>
  <c r="H407" i="2"/>
  <c r="H408" i="2"/>
  <c r="H409" i="2"/>
  <c r="H410" i="2"/>
  <c r="H411" i="2"/>
  <c r="H412" i="2"/>
  <c r="H413" i="2"/>
  <c r="H414" i="2"/>
  <c r="H415" i="2"/>
  <c r="H416" i="2"/>
  <c r="H417" i="2"/>
  <c r="H418" i="2"/>
  <c r="H419" i="2"/>
  <c r="H421" i="2"/>
  <c r="H422" i="2"/>
  <c r="H423" i="2"/>
  <c r="H424" i="2"/>
  <c r="H425" i="2"/>
  <c r="H426" i="2"/>
  <c r="H427" i="2"/>
  <c r="H430" i="2"/>
  <c r="H431" i="2"/>
  <c r="H432" i="2"/>
  <c r="H433" i="2"/>
  <c r="H434" i="2"/>
  <c r="H435" i="2"/>
  <c r="H436" i="2"/>
  <c r="H437" i="2"/>
  <c r="H438" i="2"/>
  <c r="H439" i="2"/>
  <c r="H440" i="2"/>
  <c r="H441" i="2"/>
  <c r="H442" i="2"/>
  <c r="H443" i="2"/>
  <c r="H444" i="2"/>
  <c r="H445" i="2"/>
  <c r="H446" i="2"/>
  <c r="H449" i="2"/>
  <c r="H450" i="2"/>
  <c r="H451" i="2"/>
  <c r="H452" i="2"/>
  <c r="H453" i="2"/>
  <c r="H454" i="2"/>
  <c r="H455" i="2"/>
  <c r="H456" i="2"/>
  <c r="H457" i="2"/>
  <c r="H458" i="2"/>
  <c r="H459" i="2"/>
  <c r="H460" i="2"/>
  <c r="H461"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1" i="2"/>
  <c r="H792" i="2"/>
  <c r="H793" i="2"/>
  <c r="H794" i="2"/>
  <c r="H795" i="2"/>
  <c r="H796" i="2"/>
  <c r="H797" i="2"/>
  <c r="H798" i="2"/>
  <c r="H799" i="2"/>
  <c r="H800" i="2"/>
  <c r="H801" i="2"/>
  <c r="H802" i="2"/>
  <c r="H803" i="2"/>
  <c r="H804" i="2"/>
  <c r="H805" i="2"/>
  <c r="H806" i="2"/>
  <c r="H807" i="2"/>
  <c r="H808" i="2"/>
  <c r="H809" i="2"/>
  <c r="H810" i="2"/>
  <c r="H812" i="2"/>
  <c r="H815" i="2"/>
  <c r="H816" i="2"/>
  <c r="H817" i="2"/>
  <c r="H821" i="2"/>
  <c r="H824" i="2"/>
  <c r="H825" i="2"/>
  <c r="H828" i="2"/>
  <c r="H829"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7" i="2"/>
  <c r="H1358" i="2"/>
  <c r="H1359" i="2"/>
  <c r="H1360" i="2"/>
  <c r="H1361" i="2"/>
  <c r="H1362" i="2"/>
  <c r="H1363" i="2"/>
  <c r="H1364" i="2"/>
  <c r="H1365" i="2"/>
  <c r="H1366"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362" i="2"/>
  <c r="H364" i="2"/>
  <c r="H366" i="2"/>
  <c r="H367"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4" i="2"/>
  <c r="H2125" i="2"/>
  <c r="H2126" i="2"/>
  <c r="H2127" i="2"/>
  <c r="H2128"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1" i="2"/>
  <c r="H2552" i="2"/>
  <c r="H2553" i="2"/>
  <c r="H2554" i="2"/>
  <c r="H2556" i="2"/>
  <c r="H2557" i="2"/>
  <c r="H2565" i="2"/>
  <c r="H2566" i="2"/>
  <c r="H2567" i="2"/>
  <c r="H2568" i="2"/>
  <c r="H2569" i="2"/>
  <c r="H2570" i="2"/>
  <c r="H2571" i="2"/>
  <c r="H2572" i="2"/>
  <c r="H2573" i="2"/>
  <c r="H2574" i="2"/>
  <c r="H2575" i="2"/>
  <c r="H2576" i="2"/>
  <c r="H2577" i="2"/>
  <c r="H2579" i="2"/>
  <c r="H2580" i="2"/>
  <c r="H2581" i="2"/>
  <c r="H2582" i="2"/>
  <c r="H2583" i="2"/>
  <c r="H2584" i="2"/>
  <c r="H2586" i="2"/>
  <c r="H2587"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1166" i="2"/>
  <c r="H1167" i="2"/>
  <c r="H1168" i="2"/>
  <c r="H1169"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5" i="2"/>
  <c r="H2666"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4" i="2"/>
  <c r="G2944" i="2" s="1"/>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3" i="2"/>
  <c r="H2994" i="2"/>
  <c r="H2995" i="2"/>
  <c r="H2996" i="2"/>
  <c r="H2997" i="2"/>
  <c r="H2998" i="2"/>
  <c r="H2999" i="2"/>
  <c r="H3000" i="2"/>
  <c r="H3001" i="2"/>
  <c r="H3002" i="2"/>
  <c r="H3003" i="2"/>
  <c r="H3004" i="2"/>
  <c r="H3005"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6" i="2"/>
  <c r="H3387" i="2"/>
  <c r="H3388" i="2"/>
  <c r="H3389" i="2"/>
  <c r="H3390" i="2"/>
  <c r="H3391" i="2"/>
  <c r="H3392" i="2"/>
  <c r="H3393" i="2"/>
  <c r="H3394" i="2"/>
  <c r="H3395" i="2"/>
  <c r="H3397" i="2"/>
  <c r="H3398" i="2"/>
  <c r="H3399" i="2"/>
  <c r="H3400" i="2"/>
  <c r="H3401" i="2"/>
  <c r="H3402" i="2"/>
  <c r="H3403" i="2"/>
  <c r="H3405" i="2"/>
  <c r="H3406" i="2"/>
  <c r="H3407" i="2"/>
  <c r="H3408" i="2"/>
  <c r="H3409" i="2"/>
  <c r="H3410" i="2"/>
  <c r="H3411" i="2"/>
  <c r="H3412" i="2"/>
  <c r="H3413" i="2"/>
  <c r="H3414" i="2"/>
  <c r="H3415" i="2"/>
  <c r="H3416" i="2"/>
  <c r="H3417" i="2"/>
  <c r="H3418" i="2"/>
  <c r="H3419" i="2"/>
  <c r="H3420" i="2"/>
  <c r="H3421" i="2"/>
  <c r="H3422" i="2"/>
  <c r="H3423" i="2"/>
  <c r="H3424" i="2"/>
  <c r="H3425" i="2"/>
  <c r="H3426" i="2"/>
  <c r="H3428" i="2"/>
  <c r="H3429" i="2"/>
  <c r="H3430" i="2"/>
  <c r="H3431" i="2"/>
  <c r="H3432" i="2"/>
  <c r="H3433" i="2"/>
  <c r="H3434" i="2"/>
  <c r="H3435" i="2"/>
  <c r="H3436" i="2"/>
  <c r="H3437" i="2"/>
  <c r="H3438" i="2"/>
  <c r="H3439" i="2"/>
  <c r="H3440" i="2"/>
  <c r="H3441" i="2"/>
  <c r="H3442" i="2"/>
  <c r="H3443" i="2"/>
  <c r="H3445" i="2"/>
  <c r="H3446" i="2"/>
  <c r="H3447" i="2"/>
  <c r="H3448" i="2"/>
  <c r="H3449" i="2"/>
  <c r="H3450" i="2"/>
  <c r="H3451" i="2"/>
  <c r="H3452" i="2"/>
  <c r="H3453" i="2"/>
  <c r="H3454" i="2"/>
  <c r="H3455" i="2"/>
  <c r="H3456" i="2"/>
  <c r="H3458" i="2"/>
  <c r="H3459" i="2"/>
  <c r="H3460" i="2"/>
  <c r="H3461" i="2"/>
  <c r="H3462" i="2"/>
  <c r="H3463" i="2"/>
  <c r="H3464" i="2"/>
  <c r="H3465" i="2"/>
  <c r="H3466" i="2"/>
  <c r="H3468" i="2"/>
  <c r="H3470" i="2"/>
  <c r="H3471" i="2"/>
  <c r="H3473" i="2"/>
  <c r="G3473" i="2" s="1"/>
  <c r="H3475" i="2"/>
  <c r="H3476" i="2"/>
  <c r="H3477" i="2"/>
  <c r="H3478" i="2"/>
  <c r="H3479" i="2"/>
  <c r="H3480" i="2"/>
  <c r="H3481" i="2"/>
  <c r="H3482" i="2"/>
  <c r="H3483" i="2"/>
  <c r="H3484" i="2"/>
  <c r="H3485" i="2"/>
  <c r="H3486" i="2"/>
  <c r="H3487" i="2"/>
  <c r="H3488" i="2"/>
  <c r="H3489" i="2"/>
  <c r="H3490" i="2"/>
  <c r="H3491" i="2"/>
  <c r="H3492"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20" i="2"/>
  <c r="H3621" i="2"/>
  <c r="H3622" i="2"/>
  <c r="H3623" i="2"/>
  <c r="H3624" i="2"/>
  <c r="H3625" i="2"/>
  <c r="H3626" i="2"/>
  <c r="H3627" i="2"/>
  <c r="H3628" i="2"/>
  <c r="H3629" i="2"/>
  <c r="H3631" i="2"/>
  <c r="H3632" i="2"/>
  <c r="H3633" i="2"/>
  <c r="H3634" i="2"/>
  <c r="H3636" i="2"/>
  <c r="H3637" i="2"/>
  <c r="H3638" i="2"/>
  <c r="H3639" i="2"/>
  <c r="H3640" i="2"/>
  <c r="H3641" i="2"/>
  <c r="H3642" i="2"/>
  <c r="H3643" i="2"/>
  <c r="H3707" i="2"/>
  <c r="H3644" i="2"/>
  <c r="H3645" i="2"/>
  <c r="H3646" i="2"/>
  <c r="H3647" i="2"/>
  <c r="H3648" i="2"/>
  <c r="H3649" i="2"/>
  <c r="H3650" i="2"/>
  <c r="H3651" i="2"/>
  <c r="H3652" i="2"/>
  <c r="H3653" i="2"/>
  <c r="H3654" i="2"/>
  <c r="H3655" i="2"/>
  <c r="H3656" i="2"/>
  <c r="H3657" i="2"/>
  <c r="H3658" i="2"/>
  <c r="H3659" i="2"/>
  <c r="H3660" i="2"/>
  <c r="H3661" i="2"/>
  <c r="H3662" i="2"/>
  <c r="H3663" i="2"/>
  <c r="H3664" i="2"/>
  <c r="H3665"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6" i="2"/>
  <c r="H4160" i="2"/>
  <c r="H4161"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6" i="2"/>
  <c r="H4267" i="2"/>
  <c r="H4268" i="2"/>
  <c r="H4269"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2" i="2"/>
  <c r="K3" i="2" l="1"/>
  <c r="K5" i="2" s="1"/>
  <c r="G4374" i="2"/>
  <c r="G4366" i="2"/>
  <c r="G4358" i="2"/>
  <c r="G4350" i="2"/>
  <c r="G4338" i="2"/>
  <c r="G4331" i="2"/>
  <c r="G4320" i="2"/>
  <c r="G4312" i="2"/>
  <c r="G4304" i="2"/>
  <c r="G4292" i="2"/>
  <c r="G4284" i="2"/>
  <c r="G4276" i="2"/>
  <c r="G4267" i="2"/>
  <c r="G4254" i="2"/>
  <c r="G4246" i="2"/>
  <c r="G4234" i="2"/>
  <c r="G4218" i="2"/>
  <c r="G4210" i="2"/>
  <c r="G4198" i="2"/>
  <c r="G4190" i="2"/>
  <c r="G4179" i="2"/>
  <c r="G4171" i="2"/>
  <c r="G4160" i="2"/>
  <c r="G4152" i="2"/>
  <c r="G4149" i="2"/>
  <c r="G4141" i="2"/>
  <c r="G4133" i="2"/>
  <c r="G4125" i="2"/>
  <c r="G4117" i="2"/>
  <c r="G4106" i="2"/>
  <c r="G4085" i="2"/>
  <c r="G4070" i="2"/>
  <c r="G4063" i="2"/>
  <c r="G4043" i="2"/>
  <c r="G4036" i="2"/>
  <c r="G4034" i="2"/>
  <c r="G4030" i="2"/>
  <c r="G4021" i="2"/>
  <c r="G4017" i="2"/>
  <c r="G4013" i="2"/>
  <c r="G4009" i="2"/>
  <c r="G4005" i="2"/>
  <c r="G4001" i="2"/>
  <c r="G3997" i="2"/>
  <c r="G3993" i="2"/>
  <c r="G3989" i="2"/>
  <c r="G3985" i="2"/>
  <c r="G3981" i="2"/>
  <c r="G3977" i="2"/>
  <c r="G3973" i="2"/>
  <c r="G3969" i="2"/>
  <c r="G3965" i="2"/>
  <c r="G3961" i="2"/>
  <c r="G3957"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3" i="2"/>
  <c r="G3649" i="2"/>
  <c r="G3645" i="2"/>
  <c r="G3642" i="2"/>
  <c r="G3638" i="2"/>
  <c r="G3634" i="2"/>
  <c r="G3628" i="2"/>
  <c r="G3625"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12" i="2"/>
  <c r="G3508" i="2"/>
  <c r="G3504" i="2"/>
  <c r="G3500" i="2"/>
  <c r="G3496" i="2"/>
  <c r="G3491" i="2"/>
  <c r="G3487" i="2"/>
  <c r="G3484" i="2"/>
  <c r="G3481" i="2"/>
  <c r="G3476" i="2"/>
  <c r="G3471" i="2"/>
  <c r="G3468" i="2"/>
  <c r="G3464" i="2"/>
  <c r="G3462" i="2"/>
  <c r="G3458" i="2"/>
  <c r="G4164" i="2"/>
  <c r="G4158" i="2"/>
  <c r="G3453" i="2"/>
  <c r="G3449" i="2"/>
  <c r="G3445" i="2"/>
  <c r="G3440" i="2"/>
  <c r="G3436" i="2"/>
  <c r="G3432" i="2"/>
  <c r="G3428" i="2"/>
  <c r="G3423" i="2"/>
  <c r="G3419" i="2"/>
  <c r="G3412" i="2"/>
  <c r="G3409" i="2"/>
  <c r="G3405" i="2"/>
  <c r="G3401" i="2"/>
  <c r="G3397" i="2"/>
  <c r="G3393" i="2"/>
  <c r="G3389" i="2"/>
  <c r="G3384"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4" i="2"/>
  <c r="G3100" i="2"/>
  <c r="G3096" i="2"/>
  <c r="G3093" i="2"/>
  <c r="G3089" i="2"/>
  <c r="G3085" i="2"/>
  <c r="G3081" i="2"/>
  <c r="G3077" i="2"/>
  <c r="G3074" i="2"/>
  <c r="G3070" i="2"/>
  <c r="G3067" i="2"/>
  <c r="G3062" i="2"/>
  <c r="G3057" i="2"/>
  <c r="G3054" i="2"/>
  <c r="G3051" i="2"/>
  <c r="G3047" i="2"/>
  <c r="G3044" i="2"/>
  <c r="G3041" i="2"/>
  <c r="G3037" i="2"/>
  <c r="G3033" i="2"/>
  <c r="G3027" i="2"/>
  <c r="G3023" i="2"/>
  <c r="G3019" i="2"/>
  <c r="G3013" i="2"/>
  <c r="G3009" i="2"/>
  <c r="G3002" i="2"/>
  <c r="G2999" i="2"/>
  <c r="G2998" i="2"/>
  <c r="G2994" i="2"/>
  <c r="G2986" i="2"/>
  <c r="G2982" i="2"/>
  <c r="G2978" i="2"/>
  <c r="G2975" i="2"/>
  <c r="G2974" i="2"/>
  <c r="G2970" i="2"/>
  <c r="G2966" i="2"/>
  <c r="G2960" i="2"/>
  <c r="G2959" i="2"/>
  <c r="G2956" i="2"/>
  <c r="G2951" i="2"/>
  <c r="G2947" i="2"/>
  <c r="G2942" i="2"/>
  <c r="G2938" i="2"/>
  <c r="G2934" i="2"/>
  <c r="G2930" i="2"/>
  <c r="G2926" i="2"/>
  <c r="G2922" i="2"/>
  <c r="G2918" i="2"/>
  <c r="G2914" i="2"/>
  <c r="G2910" i="2"/>
  <c r="G2906" i="2"/>
  <c r="G2902" i="2"/>
  <c r="G2898" i="2"/>
  <c r="G2894" i="2"/>
  <c r="G2890" i="2"/>
  <c r="G2886" i="2"/>
  <c r="G2882" i="2"/>
  <c r="G2874" i="2"/>
  <c r="G2870" i="2"/>
  <c r="G2866" i="2"/>
  <c r="G2862" i="2"/>
  <c r="G2858" i="2"/>
  <c r="G2854" i="2"/>
  <c r="G2850" i="2"/>
  <c r="G4385" i="2"/>
  <c r="G4378" i="2"/>
  <c r="G4370" i="2"/>
  <c r="G4362" i="2"/>
  <c r="G4354" i="2"/>
  <c r="G4346" i="2"/>
  <c r="G4342" i="2"/>
  <c r="G4335" i="2"/>
  <c r="G4327" i="2"/>
  <c r="G4324" i="2"/>
  <c r="G4316" i="2"/>
  <c r="G4308" i="2"/>
  <c r="G4300" i="2"/>
  <c r="G4296" i="2"/>
  <c r="G4288" i="2"/>
  <c r="G4280" i="2"/>
  <c r="G4272" i="2"/>
  <c r="G4262" i="2"/>
  <c r="G4258" i="2"/>
  <c r="G4250" i="2"/>
  <c r="G4242" i="2"/>
  <c r="G4238" i="2"/>
  <c r="G4230" i="2"/>
  <c r="G4223" i="2"/>
  <c r="G4214" i="2"/>
  <c r="G4206" i="2"/>
  <c r="G4202" i="2"/>
  <c r="G4194" i="2"/>
  <c r="G4186" i="2"/>
  <c r="G4183" i="2"/>
  <c r="G4175" i="2"/>
  <c r="G4167" i="2"/>
  <c r="G4145" i="2"/>
  <c r="G4137" i="2"/>
  <c r="G4129" i="2"/>
  <c r="G4121" i="2"/>
  <c r="G4113" i="2"/>
  <c r="G4109" i="2"/>
  <c r="G4102" i="2"/>
  <c r="G4096" i="2"/>
  <c r="G4093" i="2"/>
  <c r="G4089" i="2"/>
  <c r="G4081" i="2"/>
  <c r="G4074" i="2"/>
  <c r="G4067" i="2"/>
  <c r="G4059" i="2"/>
  <c r="G4056" i="2"/>
  <c r="G4048" i="2"/>
  <c r="G4384" i="2"/>
  <c r="G4381" i="2"/>
  <c r="G4377" i="2"/>
  <c r="G4373" i="2"/>
  <c r="G4369" i="2"/>
  <c r="G4365" i="2"/>
  <c r="G4361" i="2"/>
  <c r="G4357" i="2"/>
  <c r="G4353" i="2"/>
  <c r="G4349" i="2"/>
  <c r="G4345" i="2"/>
  <c r="G4341" i="2"/>
  <c r="G4334" i="2"/>
  <c r="G4330" i="2"/>
  <c r="G4326" i="2"/>
  <c r="G4323" i="2"/>
  <c r="G4319" i="2"/>
  <c r="G4315" i="2"/>
  <c r="G4311" i="2"/>
  <c r="G4307" i="2"/>
  <c r="G4303" i="2"/>
  <c r="G4299" i="2"/>
  <c r="G4295" i="2"/>
  <c r="G4291" i="2"/>
  <c r="G4287" i="2"/>
  <c r="G4283" i="2"/>
  <c r="G4279" i="2"/>
  <c r="G4275" i="2"/>
  <c r="G4271" i="2"/>
  <c r="G4266" i="2"/>
  <c r="G4261" i="2"/>
  <c r="G4257" i="2"/>
  <c r="G4253" i="2"/>
  <c r="G4249" i="2"/>
  <c r="G4245" i="2"/>
  <c r="G4241" i="2"/>
  <c r="G4237" i="2"/>
  <c r="G4233" i="2"/>
  <c r="G4229" i="2"/>
  <c r="G4226" i="2"/>
  <c r="G4222" i="2"/>
  <c r="G4217" i="2"/>
  <c r="G4213" i="2"/>
  <c r="G4209" i="2"/>
  <c r="G4205" i="2"/>
  <c r="G4201" i="2"/>
  <c r="G4197" i="2"/>
  <c r="G4193" i="2"/>
  <c r="G4189" i="2"/>
  <c r="G4185" i="2"/>
  <c r="G4182" i="2"/>
  <c r="G4178" i="2"/>
  <c r="G4174" i="2"/>
  <c r="G4170" i="2"/>
  <c r="G4166" i="2"/>
  <c r="G4156" i="2"/>
  <c r="G4151" i="2"/>
  <c r="G4148" i="2"/>
  <c r="G4144" i="2"/>
  <c r="G4140" i="2"/>
  <c r="G4136" i="2"/>
  <c r="G4132" i="2"/>
  <c r="G4128" i="2"/>
  <c r="G4124" i="2"/>
  <c r="G4120" i="2"/>
  <c r="G4116" i="2"/>
  <c r="G4112" i="2"/>
  <c r="G4108" i="2"/>
  <c r="G4105" i="2"/>
  <c r="G4101" i="2"/>
  <c r="G4099" i="2"/>
  <c r="G4095" i="2"/>
  <c r="G4092" i="2"/>
  <c r="G4088" i="2"/>
  <c r="G4084" i="2"/>
  <c r="G4080" i="2"/>
  <c r="G4077" i="2"/>
  <c r="G4073" i="2"/>
  <c r="G4069" i="2"/>
  <c r="G4066" i="2"/>
  <c r="G4062" i="2"/>
  <c r="G4058" i="2"/>
  <c r="G4055" i="2"/>
  <c r="G4054" i="2"/>
  <c r="G4051" i="2"/>
  <c r="G4047" i="2"/>
  <c r="G4042" i="2"/>
  <c r="G4040" i="2"/>
  <c r="G4033" i="2"/>
  <c r="G4029" i="2"/>
  <c r="G4026" i="2"/>
  <c r="G4024" i="2"/>
  <c r="G4020" i="2"/>
  <c r="G4016" i="2"/>
  <c r="G4012" i="2"/>
  <c r="G4008" i="2"/>
  <c r="G4004" i="2"/>
  <c r="G4000" i="2"/>
  <c r="G3996" i="2"/>
  <c r="G3992" i="2"/>
  <c r="G3988" i="2"/>
  <c r="G3984" i="2"/>
  <c r="G3980" i="2"/>
  <c r="G3976" i="2"/>
  <c r="G3972" i="2"/>
  <c r="G3968" i="2"/>
  <c r="G3964" i="2"/>
  <c r="G3960" i="2"/>
  <c r="G3956" i="2"/>
  <c r="G3953" i="2"/>
  <c r="G3949" i="2"/>
  <c r="G3946" i="2"/>
  <c r="G3942" i="2"/>
  <c r="G3938" i="2"/>
  <c r="G3934" i="2"/>
  <c r="G3930" i="2"/>
  <c r="G3926" i="2"/>
  <c r="G3922" i="2"/>
  <c r="G3918" i="2"/>
  <c r="G3914" i="2"/>
  <c r="G3910" i="2"/>
  <c r="G3905" i="2"/>
  <c r="G3901" i="2"/>
  <c r="G3897" i="2"/>
  <c r="G3893" i="2"/>
  <c r="G3889" i="2"/>
  <c r="G3885" i="2"/>
  <c r="G3881" i="2"/>
  <c r="G3877" i="2"/>
  <c r="G3873" i="2"/>
  <c r="G3869" i="2"/>
  <c r="G3865" i="2"/>
  <c r="G3861" i="2"/>
  <c r="G3858" i="2"/>
  <c r="G3854" i="2"/>
  <c r="G3850" i="2"/>
  <c r="G3849"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6" i="2"/>
  <c r="G3652" i="2"/>
  <c r="G3648" i="2"/>
  <c r="G3644" i="2"/>
  <c r="G3641" i="2"/>
  <c r="G3637" i="2"/>
  <c r="G3631"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89" i="2"/>
  <c r="G3486" i="2"/>
  <c r="G3483" i="2"/>
  <c r="G3480" i="2"/>
  <c r="G3478" i="2"/>
  <c r="G3475" i="2"/>
  <c r="G3470" i="2"/>
  <c r="G3466" i="2"/>
  <c r="G3461" i="2"/>
  <c r="G3456" i="2"/>
  <c r="G4163" i="2"/>
  <c r="G4157" i="2"/>
  <c r="G3452" i="2"/>
  <c r="G3448" i="2"/>
  <c r="G3443" i="2"/>
  <c r="G3439" i="2"/>
  <c r="G3435" i="2"/>
  <c r="G3431" i="2"/>
  <c r="G3426" i="2"/>
  <c r="G3422" i="2"/>
  <c r="G3418" i="2"/>
  <c r="G3415" i="2"/>
  <c r="G3408" i="2"/>
  <c r="G3400" i="2"/>
  <c r="G3392" i="2"/>
  <c r="G3388" i="2"/>
  <c r="G3383" i="2"/>
  <c r="G3379" i="2"/>
  <c r="G3375" i="2"/>
  <c r="G3371" i="2"/>
  <c r="G3367" i="2"/>
  <c r="G3363" i="2"/>
  <c r="G3359"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8" i="2"/>
  <c r="G3204" i="2"/>
  <c r="G3200" i="2"/>
  <c r="G3196" i="2"/>
  <c r="G3192" i="2"/>
  <c r="G3188" i="2"/>
  <c r="G3181" i="2"/>
  <c r="G3177" i="2"/>
  <c r="G3174" i="2"/>
  <c r="G3171" i="2"/>
  <c r="G3167" i="2"/>
  <c r="G3160" i="2"/>
  <c r="G3156" i="2"/>
  <c r="G3152" i="2"/>
  <c r="G3148" i="2"/>
  <c r="G3141" i="2"/>
  <c r="G3134" i="2"/>
  <c r="G3130" i="2"/>
  <c r="G3126" i="2"/>
  <c r="G3122" i="2"/>
  <c r="G3115" i="2"/>
  <c r="G3112" i="2"/>
  <c r="G3108" i="2"/>
  <c r="G3103" i="2"/>
  <c r="G3099" i="2"/>
  <c r="G3092" i="2"/>
  <c r="G3088" i="2"/>
  <c r="G3084" i="2"/>
  <c r="G3080" i="2"/>
  <c r="G3076" i="2"/>
  <c r="G3073" i="2"/>
  <c r="G3069" i="2"/>
  <c r="G3066" i="2"/>
  <c r="G3065" i="2"/>
  <c r="G3060" i="2"/>
  <c r="G3056" i="2"/>
  <c r="G3050" i="2"/>
  <c r="G3043" i="2"/>
  <c r="G3040" i="2"/>
  <c r="G3036" i="2"/>
  <c r="G3032" i="2"/>
  <c r="G3026" i="2"/>
  <c r="G3022" i="2"/>
  <c r="G3018" i="2"/>
  <c r="G3015" i="2"/>
  <c r="G3012" i="2"/>
  <c r="G3008" i="2"/>
  <c r="G3004" i="2"/>
  <c r="G2997" i="2"/>
  <c r="G2993" i="2"/>
  <c r="G2990" i="2"/>
  <c r="G2985" i="2"/>
  <c r="G2981" i="2"/>
  <c r="G2977" i="2"/>
  <c r="G2973" i="2"/>
  <c r="G2969" i="2"/>
  <c r="G2965" i="2"/>
  <c r="G2955" i="2"/>
  <c r="G2950" i="2"/>
  <c r="G2946" i="2"/>
  <c r="G2941" i="2"/>
  <c r="G2937" i="2"/>
  <c r="G2933" i="2"/>
  <c r="G2929" i="2"/>
  <c r="G2925" i="2"/>
  <c r="G2921" i="2"/>
  <c r="G2917" i="2"/>
  <c r="G2913" i="2"/>
  <c r="G2909" i="2"/>
  <c r="G2905" i="2"/>
  <c r="G2901" i="2"/>
  <c r="G2897" i="2"/>
  <c r="G2893" i="2"/>
  <c r="G2889" i="2"/>
  <c r="G2885" i="2"/>
  <c r="G2881" i="2"/>
  <c r="G2877" i="2"/>
  <c r="G4383" i="2"/>
  <c r="G4376" i="2"/>
  <c r="G4364" i="2"/>
  <c r="G4356" i="2"/>
  <c r="G4348" i="2"/>
  <c r="G4340" i="2"/>
  <c r="G4329" i="2"/>
  <c r="G4322" i="2"/>
  <c r="G4314" i="2"/>
  <c r="G4306" i="2"/>
  <c r="G4294" i="2"/>
  <c r="G4286" i="2"/>
  <c r="G4278" i="2"/>
  <c r="G4269" i="2"/>
  <c r="G4256" i="2"/>
  <c r="G4248" i="2"/>
  <c r="G4236" i="2"/>
  <c r="G4228" i="2"/>
  <c r="G4216" i="2"/>
  <c r="G4208" i="2"/>
  <c r="G4200" i="2"/>
  <c r="G4188" i="2"/>
  <c r="G4181" i="2"/>
  <c r="G4173" i="2"/>
  <c r="G4165" i="2"/>
  <c r="G4150" i="2"/>
  <c r="G4139" i="2"/>
  <c r="G4131" i="2"/>
  <c r="G4123" i="2"/>
  <c r="G4111" i="2"/>
  <c r="G4104" i="2"/>
  <c r="G4094" i="2"/>
  <c r="G4091" i="2"/>
  <c r="G4083" i="2"/>
  <c r="G4076" i="2"/>
  <c r="G4068" i="2"/>
  <c r="G4061" i="2"/>
  <c r="G4053" i="2"/>
  <c r="G4050" i="2"/>
  <c r="G4046" i="2"/>
  <c r="G4041" i="2"/>
  <c r="G4039" i="2"/>
  <c r="G4038" i="2"/>
  <c r="G4032" i="2"/>
  <c r="G4028" i="2"/>
  <c r="G4025" i="2"/>
  <c r="G4023" i="2"/>
  <c r="G4019" i="2"/>
  <c r="G4015" i="2"/>
  <c r="G4011" i="2"/>
  <c r="G4007" i="2"/>
  <c r="G4003" i="2"/>
  <c r="G3999" i="2"/>
  <c r="G3995" i="2"/>
  <c r="G3991" i="2"/>
  <c r="G3987" i="2"/>
  <c r="G3983" i="2"/>
  <c r="G3979" i="2"/>
  <c r="G3975" i="2"/>
  <c r="G3971" i="2"/>
  <c r="G3967" i="2"/>
  <c r="G3963" i="2"/>
  <c r="G3959" i="2"/>
  <c r="G3955" i="2"/>
  <c r="G3952"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707" i="2"/>
  <c r="G3640" i="2"/>
  <c r="G3636" i="2"/>
  <c r="G3633" i="2"/>
  <c r="G3626" i="2"/>
  <c r="G3623" i="2"/>
  <c r="G3615" i="2"/>
  <c r="G3611" i="2"/>
  <c r="G3607" i="2"/>
  <c r="G3603" i="2"/>
  <c r="G3599" i="2"/>
  <c r="G3595" i="2"/>
  <c r="G3591" i="2"/>
  <c r="G3587" i="2"/>
  <c r="G3583" i="2"/>
  <c r="G3579" i="2"/>
  <c r="G3575" i="2"/>
  <c r="G3571" i="2"/>
  <c r="G3567" i="2"/>
  <c r="G3563" i="2"/>
  <c r="G3559" i="2"/>
  <c r="G3555" i="2"/>
  <c r="G3551" i="2"/>
  <c r="G3547" i="2"/>
  <c r="G3543" i="2"/>
  <c r="G3536" i="2"/>
  <c r="G3532" i="2"/>
  <c r="G3525" i="2"/>
  <c r="G3521" i="2"/>
  <c r="G3517" i="2"/>
  <c r="G3513" i="2"/>
  <c r="G3510" i="2"/>
  <c r="G3506" i="2"/>
  <c r="G3502" i="2"/>
  <c r="G3498" i="2"/>
  <c r="G3494" i="2"/>
  <c r="G3488" i="2"/>
  <c r="G3482" i="2"/>
  <c r="G3479" i="2"/>
  <c r="G3465" i="2"/>
  <c r="G3463" i="2"/>
  <c r="G3460" i="2"/>
  <c r="G3455" i="2"/>
  <c r="G4162" i="2"/>
  <c r="G4155" i="2"/>
  <c r="G3451" i="2"/>
  <c r="G3447" i="2"/>
  <c r="G3442" i="2"/>
  <c r="G3438" i="2"/>
  <c r="G3434" i="2"/>
  <c r="G3430" i="2"/>
  <c r="G3425" i="2"/>
  <c r="G3421" i="2"/>
  <c r="G3417" i="2"/>
  <c r="G3414" i="2"/>
  <c r="G3411" i="2"/>
  <c r="G3407" i="2"/>
  <c r="G3403" i="2"/>
  <c r="G3399" i="2"/>
  <c r="G3395" i="2"/>
  <c r="G3391" i="2"/>
  <c r="G3387" i="2"/>
  <c r="G3382" i="2"/>
  <c r="G3378" i="2"/>
  <c r="G3374" i="2"/>
  <c r="G3370" i="2"/>
  <c r="G3366" i="2"/>
  <c r="G3362" i="2"/>
  <c r="G3358" i="2"/>
  <c r="G3355"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4" i="2"/>
  <c r="G3180" i="2"/>
  <c r="G3170" i="2"/>
  <c r="G3166" i="2"/>
  <c r="G3163" i="2"/>
  <c r="G3159" i="2"/>
  <c r="G3155" i="2"/>
  <c r="G3151" i="2"/>
  <c r="G3147" i="2"/>
  <c r="G3144" i="2"/>
  <c r="G3140" i="2"/>
  <c r="G3137" i="2"/>
  <c r="G3133" i="2"/>
  <c r="G3129" i="2"/>
  <c r="G3125" i="2"/>
  <c r="G3121" i="2"/>
  <c r="G3118" i="2"/>
  <c r="G3111" i="2"/>
  <c r="G3105" i="2"/>
  <c r="G3102" i="2"/>
  <c r="G3097" i="2"/>
  <c r="G3095" i="2"/>
  <c r="G3091" i="2"/>
  <c r="G3087" i="2"/>
  <c r="G3083" i="2"/>
  <c r="G3079" i="2"/>
  <c r="G3075" i="2"/>
  <c r="G3072" i="2"/>
  <c r="G3064" i="2"/>
  <c r="G3059" i="2"/>
  <c r="G3053" i="2"/>
  <c r="G3049" i="2"/>
  <c r="G3046" i="2"/>
  <c r="G3039" i="2"/>
  <c r="G3035" i="2"/>
  <c r="G3031" i="2"/>
  <c r="G3029" i="2"/>
  <c r="G3025" i="2"/>
  <c r="G3021" i="2"/>
  <c r="G3017" i="2"/>
  <c r="G3014" i="2"/>
  <c r="G3011" i="2"/>
  <c r="G3007" i="2"/>
  <c r="G3003" i="2"/>
  <c r="G3001" i="2"/>
  <c r="G2996" i="2"/>
  <c r="G2991" i="2"/>
  <c r="G2989" i="2"/>
  <c r="G2984" i="2"/>
  <c r="G2980" i="2"/>
  <c r="G2976" i="2"/>
  <c r="G2972" i="2"/>
  <c r="G2968" i="2"/>
  <c r="G2964" i="2"/>
  <c r="G2962" i="2"/>
  <c r="G2958" i="2"/>
  <c r="G2954" i="2"/>
  <c r="G2949" i="2"/>
  <c r="G2945" i="2"/>
  <c r="G2940" i="2"/>
  <c r="G2936" i="2"/>
  <c r="G2932" i="2"/>
  <c r="G2928" i="2"/>
  <c r="G2924" i="2"/>
  <c r="G2920" i="2"/>
  <c r="G2916" i="2"/>
  <c r="G2912" i="2"/>
  <c r="G2908" i="2"/>
  <c r="G2904" i="2"/>
  <c r="G2900" i="2"/>
  <c r="G2896" i="2"/>
  <c r="G2892" i="2"/>
  <c r="G2888" i="2"/>
  <c r="G2884" i="2"/>
  <c r="G2880" i="2"/>
  <c r="G2876" i="2"/>
  <c r="G4380" i="2"/>
  <c r="G4372" i="2"/>
  <c r="G4368" i="2"/>
  <c r="G4360" i="2"/>
  <c r="G4352" i="2"/>
  <c r="G4344" i="2"/>
  <c r="G4337" i="2"/>
  <c r="G4333" i="2"/>
  <c r="G4318" i="2"/>
  <c r="G4310" i="2"/>
  <c r="G4302" i="2"/>
  <c r="G4298" i="2"/>
  <c r="G4290" i="2"/>
  <c r="G4282" i="2"/>
  <c r="G4274" i="2"/>
  <c r="G4264" i="2"/>
  <c r="G4260" i="2"/>
  <c r="G4252" i="2"/>
  <c r="G4244" i="2"/>
  <c r="G4240" i="2"/>
  <c r="G4232" i="2"/>
  <c r="G4225" i="2"/>
  <c r="G4221" i="2"/>
  <c r="G4212" i="2"/>
  <c r="G4204" i="2"/>
  <c r="G4196" i="2"/>
  <c r="G4192" i="2"/>
  <c r="G4184" i="2"/>
  <c r="G4177" i="2"/>
  <c r="G4169" i="2"/>
  <c r="G4147" i="2"/>
  <c r="G4143" i="2"/>
  <c r="G4135" i="2"/>
  <c r="G4127" i="2"/>
  <c r="G4119" i="2"/>
  <c r="G4115" i="2"/>
  <c r="G4100" i="2"/>
  <c r="G4098" i="2"/>
  <c r="G4087" i="2"/>
  <c r="G4079" i="2"/>
  <c r="G4072" i="2"/>
  <c r="G4065" i="2"/>
  <c r="G4386" i="2"/>
  <c r="G4382" i="2"/>
  <c r="G4379" i="2"/>
  <c r="G4375" i="2"/>
  <c r="G4371" i="2"/>
  <c r="G4367" i="2"/>
  <c r="G4363" i="2"/>
  <c r="G4359" i="2"/>
  <c r="G4355" i="2"/>
  <c r="G4351" i="2"/>
  <c r="G4347" i="2"/>
  <c r="G4343" i="2"/>
  <c r="G4339" i="2"/>
  <c r="G4336" i="2"/>
  <c r="G4332" i="2"/>
  <c r="G4328" i="2"/>
  <c r="G4325" i="2"/>
  <c r="G4321" i="2"/>
  <c r="G4317" i="2"/>
  <c r="G4313" i="2"/>
  <c r="G4309" i="2"/>
  <c r="G4305" i="2"/>
  <c r="G4301" i="2"/>
  <c r="G4297" i="2"/>
  <c r="G4293" i="2"/>
  <c r="G4289" i="2"/>
  <c r="G4285" i="2"/>
  <c r="G4281" i="2"/>
  <c r="G4277" i="2"/>
  <c r="G4273" i="2"/>
  <c r="G4268" i="2"/>
  <c r="G4263" i="2"/>
  <c r="G4259" i="2"/>
  <c r="G4255" i="2"/>
  <c r="G4251" i="2"/>
  <c r="G4247" i="2"/>
  <c r="G4243" i="2"/>
  <c r="G4239" i="2"/>
  <c r="G4235" i="2"/>
  <c r="G4231" i="2"/>
  <c r="G4227" i="2"/>
  <c r="G4224" i="2"/>
  <c r="G4219" i="2"/>
  <c r="G4215" i="2"/>
  <c r="G4211" i="2"/>
  <c r="G4207" i="2"/>
  <c r="G4203" i="2"/>
  <c r="G4199" i="2"/>
  <c r="G4195" i="2"/>
  <c r="G4191" i="2"/>
  <c r="G4187" i="2"/>
  <c r="G4180" i="2"/>
  <c r="G4176" i="2"/>
  <c r="G4172" i="2"/>
  <c r="G4168" i="2"/>
  <c r="G4161" i="2"/>
  <c r="G4153" i="2"/>
  <c r="G4146" i="2"/>
  <c r="G4142" i="2"/>
  <c r="G4138" i="2"/>
  <c r="G4134" i="2"/>
  <c r="G4130" i="2"/>
  <c r="G4126" i="2"/>
  <c r="G4122" i="2"/>
  <c r="G4118" i="2"/>
  <c r="G4114" i="2"/>
  <c r="G4110" i="2"/>
  <c r="G4107" i="2"/>
  <c r="G4103" i="2"/>
  <c r="G4097" i="2"/>
  <c r="G4090" i="2"/>
  <c r="G4086" i="2"/>
  <c r="G4082" i="2"/>
  <c r="G4078" i="2"/>
  <c r="G4075" i="2"/>
  <c r="G4071" i="2"/>
  <c r="G4064" i="2"/>
  <c r="G4060" i="2"/>
  <c r="G4057" i="2"/>
  <c r="G4052" i="2"/>
  <c r="G4049" i="2"/>
  <c r="G4045" i="2"/>
  <c r="G4044" i="2"/>
  <c r="G4037" i="2"/>
  <c r="G4035" i="2"/>
  <c r="G4031" i="2"/>
  <c r="G4027" i="2"/>
  <c r="G4022" i="2"/>
  <c r="G4018" i="2"/>
  <c r="G4014" i="2"/>
  <c r="G4010" i="2"/>
  <c r="G4006" i="2"/>
  <c r="G4002" i="2"/>
  <c r="G3998" i="2"/>
  <c r="G3994" i="2"/>
  <c r="G3990" i="2"/>
  <c r="G3986" i="2"/>
  <c r="G3982" i="2"/>
  <c r="G3978" i="2"/>
  <c r="G3974" i="2"/>
  <c r="G3970" i="2"/>
  <c r="G3966" i="2"/>
  <c r="G3962" i="2"/>
  <c r="G3958" i="2"/>
  <c r="G3954" i="2"/>
  <c r="G3951" i="2"/>
  <c r="G3948"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6" i="2"/>
  <c r="G3702" i="2"/>
  <c r="G3698" i="2"/>
  <c r="G3694" i="2"/>
  <c r="G3690" i="2"/>
  <c r="G3686" i="2"/>
  <c r="G3682" i="2"/>
  <c r="G3678" i="2"/>
  <c r="G3674" i="2"/>
  <c r="G3670" i="2"/>
  <c r="G3665" i="2"/>
  <c r="G3661" i="2"/>
  <c r="G3657" i="2"/>
  <c r="G3654" i="2"/>
  <c r="G3650" i="2"/>
  <c r="G3646" i="2"/>
  <c r="G3643" i="2"/>
  <c r="G3639" i="2"/>
  <c r="G3632" i="2"/>
  <c r="G3629" i="2"/>
  <c r="G3622" i="2"/>
  <c r="G3618" i="2"/>
  <c r="G3614" i="2"/>
  <c r="G3610" i="2"/>
  <c r="G3606" i="2"/>
  <c r="G3602" i="2"/>
  <c r="G3598" i="2"/>
  <c r="G3594" i="2"/>
  <c r="G3590" i="2"/>
  <c r="G3586" i="2"/>
  <c r="G3582" i="2"/>
  <c r="G3578" i="2"/>
  <c r="G3574" i="2"/>
  <c r="G3570" i="2"/>
  <c r="G3566" i="2"/>
  <c r="G3562" i="2"/>
  <c r="G3558" i="2"/>
  <c r="G3554" i="2"/>
  <c r="G3550" i="2"/>
  <c r="G3546" i="2"/>
  <c r="G3542" i="2"/>
  <c r="G3539" i="2"/>
  <c r="G3535" i="2"/>
  <c r="G3531" i="2"/>
  <c r="G3528" i="2"/>
  <c r="G3524" i="2"/>
  <c r="G3520" i="2"/>
  <c r="G3516" i="2"/>
  <c r="G3509" i="2"/>
  <c r="G3505" i="2"/>
  <c r="G3501" i="2"/>
  <c r="G3497" i="2"/>
  <c r="G3492" i="2"/>
  <c r="G3490" i="2"/>
  <c r="G3485" i="2"/>
  <c r="G3477" i="2"/>
  <c r="G3459" i="2"/>
  <c r="G3454" i="2"/>
  <c r="G4159"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49" i="2"/>
  <c r="G3245" i="2"/>
  <c r="G3241" i="2"/>
  <c r="G3237" i="2"/>
  <c r="G3233" i="2"/>
  <c r="G3229" i="2"/>
  <c r="G3225" i="2"/>
  <c r="G3221" i="2"/>
  <c r="G3217" i="2"/>
  <c r="G3213" i="2"/>
  <c r="G3209" i="2"/>
  <c r="G3206" i="2"/>
  <c r="G3202" i="2"/>
  <c r="G3198" i="2"/>
  <c r="G3194" i="2"/>
  <c r="G3190" i="2"/>
  <c r="G3186" i="2"/>
  <c r="G3183" i="2"/>
  <c r="G3179" i="2"/>
  <c r="G3176" i="2"/>
  <c r="G3173" i="2"/>
  <c r="G3169" i="2"/>
  <c r="G3165" i="2"/>
  <c r="G3162" i="2"/>
  <c r="G3158" i="2"/>
  <c r="G3154" i="2"/>
  <c r="G3150" i="2"/>
  <c r="G3146" i="2"/>
  <c r="G3143" i="2"/>
  <c r="G3139" i="2"/>
  <c r="G3136" i="2"/>
  <c r="G3132" i="2"/>
  <c r="G3128" i="2"/>
  <c r="G3124" i="2"/>
  <c r="G3120" i="2"/>
  <c r="G3117" i="2"/>
  <c r="G3114" i="2"/>
  <c r="G3110" i="2"/>
  <c r="G3107" i="2"/>
  <c r="G3101" i="2"/>
  <c r="G3098" i="2"/>
  <c r="G3094" i="2"/>
  <c r="G3090" i="2"/>
  <c r="G3086" i="2"/>
  <c r="G3082" i="2"/>
  <c r="G3078" i="2"/>
  <c r="G3071" i="2"/>
  <c r="G3068" i="2"/>
  <c r="G3063" i="2"/>
  <c r="G3058" i="2"/>
  <c r="G3055" i="2"/>
  <c r="G3052" i="2"/>
  <c r="G3048" i="2"/>
  <c r="G3045" i="2"/>
  <c r="G3042" i="2"/>
  <c r="G3038" i="2"/>
  <c r="G3034" i="2"/>
  <c r="G3030" i="2"/>
  <c r="G3028" i="2"/>
  <c r="G3024" i="2"/>
  <c r="G3020" i="2"/>
  <c r="G3016" i="2"/>
  <c r="G3010" i="2"/>
  <c r="G3005" i="2"/>
  <c r="G3000" i="2"/>
  <c r="G2995" i="2"/>
  <c r="G2988" i="2"/>
  <c r="G2987" i="2"/>
  <c r="G2983" i="2"/>
  <c r="G2979" i="2"/>
  <c r="G2971" i="2"/>
  <c r="G2967" i="2"/>
  <c r="G2963" i="2"/>
  <c r="G2961" i="2"/>
  <c r="G2957" i="2"/>
  <c r="G2953" i="2"/>
  <c r="G2952" i="2"/>
  <c r="G2948" i="2"/>
  <c r="G2939" i="2"/>
  <c r="G2935" i="2"/>
  <c r="G2931" i="2"/>
  <c r="G2927" i="2"/>
  <c r="G2923" i="2"/>
  <c r="G2919" i="2"/>
  <c r="G2915" i="2"/>
  <c r="G2911" i="2"/>
  <c r="G2907" i="2"/>
  <c r="G2903" i="2"/>
  <c r="G2899" i="2"/>
  <c r="G2895" i="2"/>
  <c r="G2891" i="2"/>
  <c r="G2887" i="2"/>
  <c r="G2883" i="2"/>
  <c r="G2879" i="2"/>
  <c r="G2875" i="2"/>
  <c r="G2846" i="2"/>
  <c r="G2842" i="2"/>
  <c r="G2838" i="2"/>
  <c r="G2834" i="2"/>
  <c r="G2830" i="2"/>
  <c r="G2826" i="2"/>
  <c r="G2822" i="2"/>
  <c r="G2818" i="2"/>
  <c r="G2814" i="2"/>
  <c r="G2810" i="2"/>
  <c r="G2806" i="2"/>
  <c r="G2802" i="2"/>
  <c r="G2798" i="2"/>
  <c r="G2794" i="2"/>
  <c r="G2790" i="2"/>
  <c r="G2786" i="2"/>
  <c r="G2783"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7" i="2"/>
  <c r="G2673" i="2"/>
  <c r="G2669" i="2"/>
  <c r="G2665" i="2"/>
  <c r="G2660" i="2"/>
  <c r="G2656" i="2"/>
  <c r="G2652" i="2"/>
  <c r="G2648" i="2"/>
  <c r="G2644" i="2"/>
  <c r="G2640" i="2"/>
  <c r="G1168" i="2"/>
  <c r="G2637" i="2"/>
  <c r="G2631" i="2"/>
  <c r="G2630" i="2"/>
  <c r="G2623" i="2"/>
  <c r="G2615" i="2"/>
  <c r="G2606" i="2"/>
  <c r="G2600" i="2"/>
  <c r="G2591" i="2"/>
  <c r="G2584" i="2"/>
  <c r="G2580" i="2"/>
  <c r="G2576" i="2"/>
  <c r="G2572" i="2"/>
  <c r="G2557" i="2"/>
  <c r="G2549" i="2"/>
  <c r="G2545" i="2"/>
  <c r="G2538" i="2"/>
  <c r="G2535" i="2"/>
  <c r="G2531" i="2"/>
  <c r="G2521" i="2"/>
  <c r="G2518" i="2"/>
  <c r="G2516" i="2"/>
  <c r="G2513" i="2"/>
  <c r="G2510" i="2"/>
  <c r="G2507" i="2"/>
  <c r="G2504" i="2"/>
  <c r="G2502" i="2"/>
  <c r="G2500" i="2"/>
  <c r="G2494" i="2"/>
  <c r="G2490" i="2"/>
  <c r="G2485" i="2"/>
  <c r="G2481" i="2"/>
  <c r="G2478" i="2"/>
  <c r="G2476" i="2"/>
  <c r="G2473"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6" i="2"/>
  <c r="G2312" i="2"/>
  <c r="G2308" i="2"/>
  <c r="G2305" i="2"/>
  <c r="G2302" i="2"/>
  <c r="G2298" i="2"/>
  <c r="G2294" i="2"/>
  <c r="G2290" i="2"/>
  <c r="G2286" i="2"/>
  <c r="G2283" i="2"/>
  <c r="G2277" i="2"/>
  <c r="G2273" i="2"/>
  <c r="G2269" i="2"/>
  <c r="G2263" i="2"/>
  <c r="G2259" i="2"/>
  <c r="G2256" i="2"/>
  <c r="G2252" i="2"/>
  <c r="G2248" i="2"/>
  <c r="G2241" i="2"/>
  <c r="G2237" i="2"/>
  <c r="G2232" i="2"/>
  <c r="G2228" i="2"/>
  <c r="G2224" i="2"/>
  <c r="G2222" i="2"/>
  <c r="G2218" i="2"/>
  <c r="G2214" i="2"/>
  <c r="G2210" i="2"/>
  <c r="G2206" i="2"/>
  <c r="G2200" i="2"/>
  <c r="G2196" i="2"/>
  <c r="G2192" i="2"/>
  <c r="G2188" i="2"/>
  <c r="G2184" i="2"/>
  <c r="G2180" i="2"/>
  <c r="G2176" i="2"/>
  <c r="G2172" i="2"/>
  <c r="G2169" i="2"/>
  <c r="G3619" i="2"/>
  <c r="G2163" i="2"/>
  <c r="G2159" i="2"/>
  <c r="G2155" i="2"/>
  <c r="G2151" i="2"/>
  <c r="G2148" i="2"/>
  <c r="G2144" i="2"/>
  <c r="G2140" i="2"/>
  <c r="G2137" i="2"/>
  <c r="G2131" i="2"/>
  <c r="G2128" i="2"/>
  <c r="G2126" i="2"/>
  <c r="G2121" i="2"/>
  <c r="G2117" i="2"/>
  <c r="G2113" i="2"/>
  <c r="G2111"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0" i="2"/>
  <c r="G1696" i="2"/>
  <c r="G1688" i="2"/>
  <c r="G1686" i="2"/>
  <c r="G1684" i="2"/>
  <c r="G1681" i="2"/>
  <c r="G1680" i="2"/>
  <c r="G1676" i="2"/>
  <c r="G1672" i="2"/>
  <c r="G1668" i="2"/>
  <c r="G1664" i="2"/>
  <c r="G1658" i="2"/>
  <c r="G1650" i="2"/>
  <c r="G1647" i="2"/>
  <c r="G1643" i="2"/>
  <c r="G1639" i="2"/>
  <c r="G1634" i="2"/>
  <c r="G1632" i="2"/>
  <c r="G1628" i="2"/>
  <c r="G1624" i="2"/>
  <c r="G1620" i="2"/>
  <c r="G1616" i="2"/>
  <c r="G1612" i="2"/>
  <c r="G1606" i="2"/>
  <c r="G1602" i="2"/>
  <c r="G1598" i="2"/>
  <c r="G1594" i="2"/>
  <c r="G1590" i="2"/>
  <c r="G1586" i="2"/>
  <c r="G1582" i="2"/>
  <c r="G1578" i="2"/>
  <c r="G1574" i="2"/>
  <c r="G1571" i="2"/>
  <c r="G1567" i="2"/>
  <c r="G1565" i="2"/>
  <c r="G1561" i="2"/>
  <c r="G1557" i="2"/>
  <c r="G1553" i="2"/>
  <c r="G1549" i="2"/>
  <c r="G1545" i="2"/>
  <c r="G1541" i="2"/>
  <c r="G1537" i="2"/>
  <c r="G1533" i="2"/>
  <c r="G1529" i="2"/>
  <c r="G1525" i="2"/>
  <c r="G1522" i="2"/>
  <c r="G1518" i="2"/>
  <c r="G1514" i="2"/>
  <c r="G1508" i="2"/>
  <c r="G366" i="2"/>
  <c r="G1503" i="2"/>
  <c r="G1499" i="2"/>
  <c r="G1495" i="2"/>
  <c r="G1491" i="2"/>
  <c r="G1488" i="2"/>
  <c r="G1486" i="2"/>
  <c r="G1482" i="2"/>
  <c r="G1479" i="2"/>
  <c r="G1472" i="2"/>
  <c r="G1468" i="2"/>
  <c r="G1464" i="2"/>
  <c r="G1460" i="2"/>
  <c r="G1458" i="2"/>
  <c r="G1454" i="2"/>
  <c r="G1450" i="2"/>
  <c r="G1446" i="2"/>
  <c r="G1442" i="2"/>
  <c r="G1438" i="2"/>
  <c r="G1434" i="2"/>
  <c r="G1430" i="2"/>
  <c r="G1426" i="2"/>
  <c r="G1422" i="2"/>
  <c r="G1418" i="2"/>
  <c r="G1414" i="2"/>
  <c r="G1410" i="2"/>
  <c r="G1406" i="2"/>
  <c r="G1401" i="2"/>
  <c r="G1397" i="2"/>
  <c r="G1393" i="2"/>
  <c r="G1389" i="2"/>
  <c r="G1385" i="2"/>
  <c r="G1382" i="2"/>
  <c r="G1378" i="2"/>
  <c r="G1372" i="2"/>
  <c r="G1368" i="2"/>
  <c r="G1363" i="2"/>
  <c r="G1359" i="2"/>
  <c r="G1354" i="2"/>
  <c r="G1351" i="2"/>
  <c r="G1347" i="2"/>
  <c r="G1343" i="2"/>
  <c r="G1339" i="2"/>
  <c r="G1335" i="2"/>
  <c r="G1331" i="2"/>
  <c r="G1327" i="2"/>
  <c r="G1323" i="2"/>
  <c r="G1318" i="2"/>
  <c r="G1315" i="2"/>
  <c r="G1311" i="2"/>
  <c r="G1307" i="2"/>
  <c r="G1303" i="2"/>
  <c r="G1299" i="2"/>
  <c r="G1295" i="2"/>
  <c r="G1291" i="2"/>
  <c r="G1287" i="2"/>
  <c r="G1283" i="2"/>
  <c r="G1279" i="2"/>
  <c r="G1275"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4" i="2"/>
  <c r="G1170" i="2"/>
  <c r="G1162" i="2"/>
  <c r="G1158" i="2"/>
  <c r="G1154" i="2"/>
  <c r="G1151" i="2"/>
  <c r="G2873" i="2"/>
  <c r="G2869" i="2"/>
  <c r="G2865" i="2"/>
  <c r="G2861" i="2"/>
  <c r="G2857" i="2"/>
  <c r="G2853" i="2"/>
  <c r="G2849"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3" i="2"/>
  <c r="G2659" i="2"/>
  <c r="G2655" i="2"/>
  <c r="G2651" i="2"/>
  <c r="G2647" i="2"/>
  <c r="G2643" i="2"/>
  <c r="G2639" i="2"/>
  <c r="G1167" i="2"/>
  <c r="G2636" i="2"/>
  <c r="G2634" i="2"/>
  <c r="G2633" i="2"/>
  <c r="G2629" i="2"/>
  <c r="G2626" i="2"/>
  <c r="G2622" i="2"/>
  <c r="G2620" i="2"/>
  <c r="G2617" i="2"/>
  <c r="G2614" i="2"/>
  <c r="G2611" i="2"/>
  <c r="G2608" i="2"/>
  <c r="G2605" i="2"/>
  <c r="G2603" i="2"/>
  <c r="G2599" i="2"/>
  <c r="G2597" i="2"/>
  <c r="G2594" i="2"/>
  <c r="G2587" i="2"/>
  <c r="G2583" i="2"/>
  <c r="G2575" i="2"/>
  <c r="G2573" i="2"/>
  <c r="G2571" i="2"/>
  <c r="G2568" i="2"/>
  <c r="G2566" i="2"/>
  <c r="G2553" i="2"/>
  <c r="G2548" i="2"/>
  <c r="G2544" i="2"/>
  <c r="G2541" i="2"/>
  <c r="G2540" i="2"/>
  <c r="G2534" i="2"/>
  <c r="G2530" i="2"/>
  <c r="G2527" i="2"/>
  <c r="G2526" i="2"/>
  <c r="G2523" i="2"/>
  <c r="G2515" i="2"/>
  <c r="G2512" i="2"/>
  <c r="G2509" i="2"/>
  <c r="G2506" i="2"/>
  <c r="G2503" i="2"/>
  <c r="G2499" i="2"/>
  <c r="G2497" i="2"/>
  <c r="G2493" i="2"/>
  <c r="G2483" i="2"/>
  <c r="G2480" i="2"/>
  <c r="G2475" i="2"/>
  <c r="G2472" i="2"/>
  <c r="G2469" i="2"/>
  <c r="G2465" i="2"/>
  <c r="G2460" i="2"/>
  <c r="G2457"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4" i="2"/>
  <c r="G2301" i="2"/>
  <c r="G2297" i="2"/>
  <c r="G2293" i="2"/>
  <c r="G2289" i="2"/>
  <c r="G2285" i="2"/>
  <c r="G2282" i="2"/>
  <c r="G2276" i="2"/>
  <c r="G2272" i="2"/>
  <c r="G2268" i="2"/>
  <c r="G2266" i="2"/>
  <c r="G2262" i="2"/>
  <c r="G2255" i="2"/>
  <c r="G2251" i="2"/>
  <c r="G2247" i="2"/>
  <c r="G2244" i="2"/>
  <c r="G2240" i="2"/>
  <c r="G2234" i="2"/>
  <c r="G2231" i="2"/>
  <c r="G2227" i="2"/>
  <c r="G2221" i="2"/>
  <c r="G2217" i="2"/>
  <c r="G2213" i="2"/>
  <c r="G2209" i="2"/>
  <c r="G2205" i="2"/>
  <c r="G2203" i="2"/>
  <c r="G2199" i="2"/>
  <c r="G2195" i="2"/>
  <c r="G2191" i="2"/>
  <c r="G2187" i="2"/>
  <c r="G2183" i="2"/>
  <c r="G2179" i="2"/>
  <c r="G2175" i="2"/>
  <c r="G2168" i="2"/>
  <c r="G2166" i="2"/>
  <c r="G2162" i="2"/>
  <c r="G2158" i="2"/>
  <c r="G2154" i="2"/>
  <c r="G2150" i="2"/>
  <c r="G2147" i="2"/>
  <c r="G2143" i="2"/>
  <c r="G2139" i="2"/>
  <c r="G2136" i="2"/>
  <c r="G2134"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698" i="2"/>
  <c r="G2694" i="2"/>
  <c r="G2690" i="2"/>
  <c r="G2686" i="2"/>
  <c r="G2682" i="2"/>
  <c r="G2678" i="2"/>
  <c r="G2675" i="2"/>
  <c r="G2671" i="2"/>
  <c r="G2662" i="2"/>
  <c r="G2658" i="2"/>
  <c r="G2654" i="2"/>
  <c r="G2650" i="2"/>
  <c r="G2646" i="2"/>
  <c r="G2642" i="2"/>
  <c r="G2638" i="2"/>
  <c r="G2628" i="2"/>
  <c r="G2625" i="2"/>
  <c r="G2619" i="2"/>
  <c r="G2613" i="2"/>
  <c r="G2610" i="2"/>
  <c r="G2602" i="2"/>
  <c r="G2598" i="2"/>
  <c r="G2596" i="2"/>
  <c r="G2593" i="2"/>
  <c r="G2590" i="2"/>
  <c r="G2586" i="2"/>
  <c r="G2582" i="2"/>
  <c r="G2579" i="2"/>
  <c r="G2574" i="2"/>
  <c r="G2570" i="2"/>
  <c r="G2556" i="2"/>
  <c r="G2552" i="2"/>
  <c r="G2547" i="2"/>
  <c r="G2543" i="2"/>
  <c r="G2539" i="2"/>
  <c r="G2537" i="2"/>
  <c r="G2533" i="2"/>
  <c r="G2529" i="2"/>
  <c r="G2525" i="2"/>
  <c r="G2520" i="2"/>
  <c r="G2517" i="2"/>
  <c r="G2514" i="2"/>
  <c r="G2508" i="2"/>
  <c r="G2505" i="2"/>
  <c r="G2498" i="2"/>
  <c r="G2496" i="2"/>
  <c r="G2492" i="2"/>
  <c r="G2487" i="2"/>
  <c r="G2471" i="2"/>
  <c r="G2468" i="2"/>
  <c r="G2464" i="2"/>
  <c r="G2456" i="2"/>
  <c r="G2450" i="2"/>
  <c r="G2446" i="2"/>
  <c r="G2442" i="2"/>
  <c r="G2438" i="2"/>
  <c r="G2434" i="2"/>
  <c r="G2430" i="2"/>
  <c r="G2426"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3" i="2"/>
  <c r="G2319" i="2"/>
  <c r="G2314" i="2"/>
  <c r="G2310" i="2"/>
  <c r="G2307" i="2"/>
  <c r="G2303" i="2"/>
  <c r="G2300" i="2"/>
  <c r="G2296" i="2"/>
  <c r="G2292" i="2"/>
  <c r="G2288" i="2"/>
  <c r="G2284" i="2"/>
  <c r="G2281" i="2"/>
  <c r="G2279" i="2"/>
  <c r="G2275" i="2"/>
  <c r="G2271" i="2"/>
  <c r="G2265" i="2"/>
  <c r="G2261" i="2"/>
  <c r="G2258" i="2"/>
  <c r="G2254" i="2"/>
  <c r="G2250" i="2"/>
  <c r="G2246" i="2"/>
  <c r="G2243" i="2"/>
  <c r="G2239" i="2"/>
  <c r="G2236" i="2"/>
  <c r="G2230" i="2"/>
  <c r="G2226" i="2"/>
  <c r="G2220" i="2"/>
  <c r="G2216" i="2"/>
  <c r="G2212" i="2"/>
  <c r="G2208" i="2"/>
  <c r="G2204" i="2"/>
  <c r="G2202" i="2"/>
  <c r="G2198" i="2"/>
  <c r="G2194" i="2"/>
  <c r="G2190" i="2"/>
  <c r="G2186" i="2"/>
  <c r="G2182" i="2"/>
  <c r="G2178" i="2"/>
  <c r="G2174" i="2"/>
  <c r="G2171" i="2"/>
  <c r="G2167" i="2"/>
  <c r="G2165" i="2"/>
  <c r="G2161" i="2"/>
  <c r="G2157" i="2"/>
  <c r="G2153" i="2"/>
  <c r="G2146" i="2"/>
  <c r="G2142" i="2"/>
  <c r="G2133" i="2"/>
  <c r="G2124" i="2"/>
  <c r="G2119" i="2"/>
  <c r="G2115"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10" i="2"/>
  <c r="G2006" i="2"/>
  <c r="G2002"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2871" i="2"/>
  <c r="G2867" i="2"/>
  <c r="G2863" i="2"/>
  <c r="G2859" i="2"/>
  <c r="G2855" i="2"/>
  <c r="G2851" i="2"/>
  <c r="G2847" i="2"/>
  <c r="G2843" i="2"/>
  <c r="G2839" i="2"/>
  <c r="G2835" i="2"/>
  <c r="G2831" i="2"/>
  <c r="G2827" i="2"/>
  <c r="G2823" i="2"/>
  <c r="G2819" i="2"/>
  <c r="G2815" i="2"/>
  <c r="G2811" i="2"/>
  <c r="G2807" i="2"/>
  <c r="G2803" i="2"/>
  <c r="G2799" i="2"/>
  <c r="G2795" i="2"/>
  <c r="G2791" i="2"/>
  <c r="G2787" i="2"/>
  <c r="G2780" i="2"/>
  <c r="G2776" i="2"/>
  <c r="G2772" i="2"/>
  <c r="G2768" i="2"/>
  <c r="G2764" i="2"/>
  <c r="G2760" i="2"/>
  <c r="G2756" i="2"/>
  <c r="G2752" i="2"/>
  <c r="G2748" i="2"/>
  <c r="G2744" i="2"/>
  <c r="G2740" i="2"/>
  <c r="G2736" i="2"/>
  <c r="G2732" i="2"/>
  <c r="G2728" i="2"/>
  <c r="G2724" i="2"/>
  <c r="G2720" i="2"/>
  <c r="G2716" i="2"/>
  <c r="G2712" i="2"/>
  <c r="G2708" i="2"/>
  <c r="G2704" i="2"/>
  <c r="G2701" i="2"/>
  <c r="G2697" i="2"/>
  <c r="G2693" i="2"/>
  <c r="G2689" i="2"/>
  <c r="G2685" i="2"/>
  <c r="G2681" i="2"/>
  <c r="G2674" i="2"/>
  <c r="G2670" i="2"/>
  <c r="G2666" i="2"/>
  <c r="G2661" i="2"/>
  <c r="G2657" i="2"/>
  <c r="G2653" i="2"/>
  <c r="G2649" i="2"/>
  <c r="G2645" i="2"/>
  <c r="G2641" i="2"/>
  <c r="G1169" i="2"/>
  <c r="G1166" i="2"/>
  <c r="G2635" i="2"/>
  <c r="G2632" i="2"/>
  <c r="G2627" i="2"/>
  <c r="G2624" i="2"/>
  <c r="G2621" i="2"/>
  <c r="G2618" i="2"/>
  <c r="G2616" i="2"/>
  <c r="G2612" i="2"/>
  <c r="G2609" i="2"/>
  <c r="G2607" i="2"/>
  <c r="G2604" i="2"/>
  <c r="G2601" i="2"/>
  <c r="G2595" i="2"/>
  <c r="G2592" i="2"/>
  <c r="G2589" i="2"/>
  <c r="G2581" i="2"/>
  <c r="G2577" i="2"/>
  <c r="G2569" i="2"/>
  <c r="G2567" i="2"/>
  <c r="G2565" i="2"/>
  <c r="G2554" i="2"/>
  <c r="G2551" i="2"/>
  <c r="G2546" i="2"/>
  <c r="G2542" i="2"/>
  <c r="G2536" i="2"/>
  <c r="G2532" i="2"/>
  <c r="G2528" i="2"/>
  <c r="G2524" i="2"/>
  <c r="G2522" i="2"/>
  <c r="G2519" i="2"/>
  <c r="G2511" i="2"/>
  <c r="G2501" i="2"/>
  <c r="G2495" i="2"/>
  <c r="G2491" i="2"/>
  <c r="G2486" i="2"/>
  <c r="G2484" i="2"/>
  <c r="G2482" i="2"/>
  <c r="G2479" i="2"/>
  <c r="G2477" i="2"/>
  <c r="G2474" i="2"/>
  <c r="G2470" i="2"/>
  <c r="G2467" i="2"/>
  <c r="G2463" i="2"/>
  <c r="G2459" i="2"/>
  <c r="G2455" i="2"/>
  <c r="G2453" i="2"/>
  <c r="G2449" i="2"/>
  <c r="G2445" i="2"/>
  <c r="G2441" i="2"/>
  <c r="G2437" i="2"/>
  <c r="G2433" i="2"/>
  <c r="G2429" i="2"/>
  <c r="G2425" i="2"/>
  <c r="G2422" i="2"/>
  <c r="G2417" i="2"/>
  <c r="G2413" i="2"/>
  <c r="G2409" i="2"/>
  <c r="G2405" i="2"/>
  <c r="G2401" i="2"/>
  <c r="G2397" i="2"/>
  <c r="G2393" i="2"/>
  <c r="G2389" i="2"/>
  <c r="G2385" i="2"/>
  <c r="G2381" i="2"/>
  <c r="G2377" i="2"/>
  <c r="G2373" i="2"/>
  <c r="G2369" i="2"/>
  <c r="G2365" i="2"/>
  <c r="G2361" i="2"/>
  <c r="G2357" i="2"/>
  <c r="G2353" i="2"/>
  <c r="G2349" i="2"/>
  <c r="G2345" i="2"/>
  <c r="G2341" i="2"/>
  <c r="G2337" i="2"/>
  <c r="G2333" i="2"/>
  <c r="G2329" i="2"/>
  <c r="G2326" i="2"/>
  <c r="G2322" i="2"/>
  <c r="G2318" i="2"/>
  <c r="G2313" i="2"/>
  <c r="G2309" i="2"/>
  <c r="G2306" i="2"/>
  <c r="G2299" i="2"/>
  <c r="G2295" i="2"/>
  <c r="G2291" i="2"/>
  <c r="G2287" i="2"/>
  <c r="G2280" i="2"/>
  <c r="G2278" i="2"/>
  <c r="G2274" i="2"/>
  <c r="G2270" i="2"/>
  <c r="G2267" i="2"/>
  <c r="G2264" i="2"/>
  <c r="G2260" i="2"/>
  <c r="G2257" i="2"/>
  <c r="G2253" i="2"/>
  <c r="G2249" i="2"/>
  <c r="G2245" i="2"/>
  <c r="G2242" i="2"/>
  <c r="G2238" i="2"/>
  <c r="G2235" i="2"/>
  <c r="G2233" i="2"/>
  <c r="G2229" i="2"/>
  <c r="G2225" i="2"/>
  <c r="G2223" i="2"/>
  <c r="G2219" i="2"/>
  <c r="G2215" i="2"/>
  <c r="G2211" i="2"/>
  <c r="G2207" i="2"/>
  <c r="G2201" i="2"/>
  <c r="G2197" i="2"/>
  <c r="G2193" i="2"/>
  <c r="G2189" i="2"/>
  <c r="G2185" i="2"/>
  <c r="G2181" i="2"/>
  <c r="G2177" i="2"/>
  <c r="G2173" i="2"/>
  <c r="G2170" i="2"/>
  <c r="G2164" i="2"/>
  <c r="G2160" i="2"/>
  <c r="G2156" i="2"/>
  <c r="G2152" i="2"/>
  <c r="G2149" i="2"/>
  <c r="G2145" i="2"/>
  <c r="G2141" i="2"/>
  <c r="G2138" i="2"/>
  <c r="G2135" i="2"/>
  <c r="G2132" i="2"/>
  <c r="G2122"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8"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6" i="2"/>
  <c r="G1732" i="2"/>
  <c r="G1728" i="2"/>
  <c r="G1724" i="2"/>
  <c r="G1720" i="2"/>
  <c r="G1716" i="2"/>
  <c r="G1712" i="2"/>
  <c r="G1708" i="2"/>
  <c r="G1704" i="2"/>
  <c r="G1145" i="2"/>
  <c r="G1140" i="2"/>
  <c r="G1134" i="2"/>
  <c r="G1130" i="2"/>
  <c r="G1126" i="2"/>
  <c r="G1122" i="2"/>
  <c r="G1118" i="2"/>
  <c r="G1114" i="2"/>
  <c r="G1110" i="2"/>
  <c r="G1106" i="2"/>
  <c r="G1102" i="2"/>
  <c r="G1098" i="2"/>
  <c r="G1094" i="2"/>
  <c r="G1091" i="2"/>
  <c r="G1087" i="2"/>
  <c r="G1083" i="2"/>
  <c r="G1080" i="2"/>
  <c r="G1076" i="2"/>
  <c r="G1073" i="2"/>
  <c r="G1069" i="2"/>
  <c r="G1065" i="2"/>
  <c r="G1062" i="2"/>
  <c r="G1058" i="2"/>
  <c r="G1054" i="2"/>
  <c r="G1050" i="2"/>
  <c r="G1046" i="2"/>
  <c r="G1042" i="2"/>
  <c r="G1038" i="2"/>
  <c r="G1034" i="2"/>
  <c r="G1030" i="2"/>
  <c r="G1026" i="2"/>
  <c r="G1022" i="2"/>
  <c r="G1018" i="2"/>
  <c r="G1014" i="2"/>
  <c r="G1010" i="2"/>
  <c r="G1006" i="2"/>
  <c r="G1002" i="2"/>
  <c r="G998" i="2"/>
  <c r="G995" i="2"/>
  <c r="G991" i="2"/>
  <c r="G987" i="2"/>
  <c r="G981" i="2"/>
  <c r="G977" i="2"/>
  <c r="G973" i="2"/>
  <c r="G969" i="2"/>
  <c r="G965" i="2"/>
  <c r="G961" i="2"/>
  <c r="G957" i="2"/>
  <c r="G954" i="2"/>
  <c r="G950" i="2"/>
  <c r="G946" i="2"/>
  <c r="G942" i="2"/>
  <c r="G938" i="2"/>
  <c r="G934" i="2"/>
  <c r="G930" i="2"/>
  <c r="G926" i="2"/>
  <c r="G922" i="2"/>
  <c r="G918" i="2"/>
  <c r="G913" i="2"/>
  <c r="G909" i="2"/>
  <c r="G905" i="2"/>
  <c r="G901" i="2"/>
  <c r="G897" i="2"/>
  <c r="G893" i="2"/>
  <c r="G889" i="2"/>
  <c r="G885" i="2"/>
  <c r="G1768" i="2"/>
  <c r="G1764" i="2"/>
  <c r="G1760" i="2"/>
  <c r="G1756" i="2"/>
  <c r="G1752" i="2"/>
  <c r="G1748" i="2"/>
  <c r="G1744" i="2"/>
  <c r="G1740" i="2"/>
  <c r="G1738" i="2"/>
  <c r="G1734" i="2"/>
  <c r="G1730" i="2"/>
  <c r="G1726" i="2"/>
  <c r="G1722" i="2"/>
  <c r="G1718" i="2"/>
  <c r="G1714" i="2"/>
  <c r="G1710" i="2"/>
  <c r="G1706" i="2"/>
  <c r="G1703" i="2"/>
  <c r="G1701" i="2"/>
  <c r="G1699" i="2"/>
  <c r="G1695" i="2"/>
  <c r="G1692" i="2"/>
  <c r="G1687" i="2"/>
  <c r="G1683" i="2"/>
  <c r="G1679" i="2"/>
  <c r="G1675" i="2"/>
  <c r="G1671" i="2"/>
  <c r="G1667" i="2"/>
  <c r="G1662" i="2"/>
  <c r="G1661" i="2"/>
  <c r="G1656" i="2"/>
  <c r="G1646" i="2"/>
  <c r="G1642" i="2"/>
  <c r="G1638" i="2"/>
  <c r="G1633" i="2"/>
  <c r="G1631" i="2"/>
  <c r="G1627" i="2"/>
  <c r="G1623" i="2"/>
  <c r="G1619" i="2"/>
  <c r="G1615" i="2"/>
  <c r="G1611" i="2"/>
  <c r="G1605" i="2"/>
  <c r="G1601" i="2"/>
  <c r="G1597" i="2"/>
  <c r="G1593" i="2"/>
  <c r="G1589" i="2"/>
  <c r="G1585" i="2"/>
  <c r="G1581" i="2"/>
  <c r="G1577" i="2"/>
  <c r="G1570" i="2"/>
  <c r="G1564" i="2"/>
  <c r="G1560" i="2"/>
  <c r="G1556" i="2"/>
  <c r="G1552" i="2"/>
  <c r="G1548" i="2"/>
  <c r="G1544" i="2"/>
  <c r="G1540" i="2"/>
  <c r="G1536" i="2"/>
  <c r="G1532" i="2"/>
  <c r="G1528" i="2"/>
  <c r="G1521" i="2"/>
  <c r="G1517" i="2"/>
  <c r="G1513" i="2"/>
  <c r="G1507" i="2"/>
  <c r="G1506" i="2"/>
  <c r="G1502" i="2"/>
  <c r="G1498" i="2"/>
  <c r="G1494" i="2"/>
  <c r="G1490" i="2"/>
  <c r="G1487" i="2"/>
  <c r="G1485" i="2"/>
  <c r="G1481" i="2"/>
  <c r="G1478" i="2"/>
  <c r="G1475" i="2"/>
  <c r="G1471" i="2"/>
  <c r="G1467" i="2"/>
  <c r="G1463" i="2"/>
  <c r="G1459" i="2"/>
  <c r="G1457" i="2"/>
  <c r="G1453" i="2"/>
  <c r="G1449" i="2"/>
  <c r="G1445" i="2"/>
  <c r="G1441" i="2"/>
  <c r="G1437" i="2"/>
  <c r="G1433" i="2"/>
  <c r="G1429" i="2"/>
  <c r="G1425" i="2"/>
  <c r="G1421" i="2"/>
  <c r="G1417" i="2"/>
  <c r="G1413" i="2"/>
  <c r="G1409" i="2"/>
  <c r="G1404" i="2"/>
  <c r="G1400" i="2"/>
  <c r="G1396" i="2"/>
  <c r="G1392" i="2"/>
  <c r="G1388" i="2"/>
  <c r="G1384" i="2"/>
  <c r="G1381" i="2"/>
  <c r="G1375" i="2"/>
  <c r="G1371" i="2"/>
  <c r="G1366" i="2"/>
  <c r="G1362" i="2"/>
  <c r="G1358" i="2"/>
  <c r="G1353" i="2"/>
  <c r="G1350" i="2"/>
  <c r="G1346" i="2"/>
  <c r="G1342" i="2"/>
  <c r="G1338" i="2"/>
  <c r="G1334" i="2"/>
  <c r="G1330" i="2"/>
  <c r="G1326" i="2"/>
  <c r="G1321" i="2"/>
  <c r="G1314" i="2"/>
  <c r="G1310" i="2"/>
  <c r="G1306" i="2"/>
  <c r="G1302" i="2"/>
  <c r="G1298" i="2"/>
  <c r="G1294" i="2"/>
  <c r="G1290" i="2"/>
  <c r="G1286" i="2"/>
  <c r="G1282" i="2"/>
  <c r="G1278" i="2"/>
  <c r="G1274" i="2"/>
  <c r="G1271"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7" i="2"/>
  <c r="G1173" i="2"/>
  <c r="G1165" i="2"/>
  <c r="G1161" i="2"/>
  <c r="G1157" i="2"/>
  <c r="G1153" i="2"/>
  <c r="G1147" i="2"/>
  <c r="G1144" i="2"/>
  <c r="G1142" i="2"/>
  <c r="G1139" i="2"/>
  <c r="G1137" i="2"/>
  <c r="G1133" i="2"/>
  <c r="G1129" i="2"/>
  <c r="G1125" i="2"/>
  <c r="G1121" i="2"/>
  <c r="G1117" i="2"/>
  <c r="G1113" i="2"/>
  <c r="G1109" i="2"/>
  <c r="G1105" i="2"/>
  <c r="G1101" i="2"/>
  <c r="G1097" i="2"/>
  <c r="G1090" i="2"/>
  <c r="G1086" i="2"/>
  <c r="G1079" i="2"/>
  <c r="G1072" i="2"/>
  <c r="G1068" i="2"/>
  <c r="G1064" i="2"/>
  <c r="G1057" i="2"/>
  <c r="G1053" i="2"/>
  <c r="G1049" i="2"/>
  <c r="G1045" i="2"/>
  <c r="G1041" i="2"/>
  <c r="G1037" i="2"/>
  <c r="G1033" i="2"/>
  <c r="G1029" i="2"/>
  <c r="G1025" i="2"/>
  <c r="G1021" i="2"/>
  <c r="G1017" i="2"/>
  <c r="G1013" i="2"/>
  <c r="G1009" i="2"/>
  <c r="G1005" i="2"/>
  <c r="G1001" i="2"/>
  <c r="G997" i="2"/>
  <c r="G994" i="2"/>
  <c r="G990" i="2"/>
  <c r="G984"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71" i="2"/>
  <c r="G1767" i="2"/>
  <c r="G1763" i="2"/>
  <c r="G1759" i="2"/>
  <c r="G1755" i="2"/>
  <c r="G1751" i="2"/>
  <c r="G1747" i="2"/>
  <c r="G1743" i="2"/>
  <c r="G1739" i="2"/>
  <c r="G1737" i="2"/>
  <c r="G1733" i="2"/>
  <c r="G1729" i="2"/>
  <c r="G1725" i="2"/>
  <c r="G1721" i="2"/>
  <c r="G1717" i="2"/>
  <c r="G1713" i="2"/>
  <c r="G1709" i="2"/>
  <c r="G1705" i="2"/>
  <c r="G1698" i="2"/>
  <c r="G1697" i="2"/>
  <c r="G1694" i="2"/>
  <c r="G1693" i="2"/>
  <c r="G1691" i="2"/>
  <c r="G1689" i="2"/>
  <c r="G1685" i="2"/>
  <c r="G1682" i="2"/>
  <c r="G1674" i="2"/>
  <c r="G1670" i="2"/>
  <c r="G1666" i="2"/>
  <c r="G1663" i="2"/>
  <c r="G1660" i="2"/>
  <c r="G1657" i="2"/>
  <c r="G1649" i="2"/>
  <c r="G1645" i="2"/>
  <c r="G1641" i="2"/>
  <c r="G1637" i="2"/>
  <c r="G1630" i="2"/>
  <c r="G1626" i="2"/>
  <c r="G1622" i="2"/>
  <c r="G1618" i="2"/>
  <c r="G1614" i="2"/>
  <c r="G1610" i="2"/>
  <c r="G1608" i="2"/>
  <c r="G1604" i="2"/>
  <c r="G1600" i="2"/>
  <c r="G1596" i="2"/>
  <c r="G1592" i="2"/>
  <c r="G1588" i="2"/>
  <c r="G1584" i="2"/>
  <c r="G1580" i="2"/>
  <c r="G1576" i="2"/>
  <c r="G1573" i="2"/>
  <c r="G1569" i="2"/>
  <c r="G1566" i="2"/>
  <c r="G1563" i="2"/>
  <c r="G1559" i="2"/>
  <c r="G1555" i="2"/>
  <c r="G1551" i="2"/>
  <c r="G1547" i="2"/>
  <c r="G1543" i="2"/>
  <c r="G1539" i="2"/>
  <c r="G1535" i="2"/>
  <c r="G1531" i="2"/>
  <c r="G1527" i="2"/>
  <c r="G1524" i="2"/>
  <c r="G1520" i="2"/>
  <c r="G1516" i="2"/>
  <c r="G1512" i="2"/>
  <c r="G1510" i="2"/>
  <c r="G364" i="2"/>
  <c r="G1505" i="2"/>
  <c r="G1501" i="2"/>
  <c r="G1497" i="2"/>
  <c r="G1493" i="2"/>
  <c r="G1484" i="2"/>
  <c r="G1477" i="2"/>
  <c r="G1474" i="2"/>
  <c r="G1470" i="2"/>
  <c r="G1466" i="2"/>
  <c r="G1462" i="2"/>
  <c r="G1456" i="2"/>
  <c r="G1452" i="2"/>
  <c r="G1448" i="2"/>
  <c r="G1444" i="2"/>
  <c r="G1440" i="2"/>
  <c r="G1436" i="2"/>
  <c r="G1432" i="2"/>
  <c r="G1428" i="2"/>
  <c r="G1424" i="2"/>
  <c r="G1420" i="2"/>
  <c r="G1416" i="2"/>
  <c r="G1412" i="2"/>
  <c r="G1408" i="2"/>
  <c r="G1403" i="2"/>
  <c r="G1399" i="2"/>
  <c r="G1395" i="2"/>
  <c r="G1391" i="2"/>
  <c r="G1387" i="2"/>
  <c r="G1380" i="2"/>
  <c r="G1377" i="2"/>
  <c r="G1374" i="2"/>
  <c r="G1370" i="2"/>
  <c r="G1365" i="2"/>
  <c r="G1361" i="2"/>
  <c r="G1357" i="2"/>
  <c r="G1352" i="2"/>
  <c r="G1349" i="2"/>
  <c r="G1345" i="2"/>
  <c r="G1341" i="2"/>
  <c r="G1337" i="2"/>
  <c r="G1333" i="2"/>
  <c r="G1329" i="2"/>
  <c r="G1325" i="2"/>
  <c r="G1320" i="2"/>
  <c r="G1317" i="2"/>
  <c r="G1313" i="2"/>
  <c r="G1309" i="2"/>
  <c r="G1305" i="2"/>
  <c r="G1301" i="2"/>
  <c r="G1297" i="2"/>
  <c r="G1293" i="2"/>
  <c r="G1289" i="2"/>
  <c r="G1285" i="2"/>
  <c r="G1281" i="2"/>
  <c r="G1277" i="2"/>
  <c r="G1273" i="2"/>
  <c r="G1270" i="2"/>
  <c r="G1266" i="2"/>
  <c r="G1262" i="2"/>
  <c r="G1258"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0" i="2"/>
  <c r="G1143" i="2"/>
  <c r="G1136" i="2"/>
  <c r="G1132" i="2"/>
  <c r="G1128" i="2"/>
  <c r="G1124" i="2"/>
  <c r="G1120" i="2"/>
  <c r="G1116" i="2"/>
  <c r="G1112" i="2"/>
  <c r="G1108" i="2"/>
  <c r="G1104" i="2"/>
  <c r="G1100" i="2"/>
  <c r="G1096" i="2"/>
  <c r="G1093" i="2"/>
  <c r="G1089" i="2"/>
  <c r="G1085" i="2"/>
  <c r="G1082" i="2"/>
  <c r="G1078" i="2"/>
  <c r="G1075" i="2"/>
  <c r="G1071" i="2"/>
  <c r="G1067" i="2"/>
  <c r="G1063" i="2"/>
  <c r="G1061"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1702" i="2"/>
  <c r="G1690" i="2"/>
  <c r="G1677" i="2"/>
  <c r="G1673" i="2"/>
  <c r="G1669" i="2"/>
  <c r="G1665" i="2"/>
  <c r="G1659" i="2"/>
  <c r="G1655" i="2"/>
  <c r="G1648" i="2"/>
  <c r="G1644" i="2"/>
  <c r="G1640" i="2"/>
  <c r="G1636" i="2"/>
  <c r="G1635" i="2"/>
  <c r="G1629" i="2"/>
  <c r="G1625" i="2"/>
  <c r="G1621" i="2"/>
  <c r="G1617" i="2"/>
  <c r="G1613" i="2"/>
  <c r="G1609" i="2"/>
  <c r="G1607" i="2"/>
  <c r="G1603" i="2"/>
  <c r="G1599" i="2"/>
  <c r="G1595" i="2"/>
  <c r="G1591" i="2"/>
  <c r="G1587" i="2"/>
  <c r="G1583" i="2"/>
  <c r="G1579" i="2"/>
  <c r="G1575" i="2"/>
  <c r="G1572" i="2"/>
  <c r="G1568" i="2"/>
  <c r="G1562" i="2"/>
  <c r="G1558" i="2"/>
  <c r="G1554" i="2"/>
  <c r="G1550" i="2"/>
  <c r="G1546" i="2"/>
  <c r="G1542" i="2"/>
  <c r="G1538" i="2"/>
  <c r="G1534" i="2"/>
  <c r="G1530" i="2"/>
  <c r="G1526" i="2"/>
  <c r="G1523" i="2"/>
  <c r="G1519" i="2"/>
  <c r="G1515" i="2"/>
  <c r="G1511" i="2"/>
  <c r="G1509" i="2"/>
  <c r="G367" i="2"/>
  <c r="G362" i="2"/>
  <c r="G1504" i="2"/>
  <c r="G1500" i="2"/>
  <c r="G1496" i="2"/>
  <c r="G1492" i="2"/>
  <c r="G1489" i="2"/>
  <c r="G1483" i="2"/>
  <c r="G1480"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83" i="2"/>
  <c r="G1379" i="2"/>
  <c r="G1376" i="2"/>
  <c r="G1373" i="2"/>
  <c r="G1369" i="2"/>
  <c r="G1364" i="2"/>
  <c r="G1360" i="2"/>
  <c r="G1355"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4"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52" i="2"/>
  <c r="G1149" i="2"/>
  <c r="G1148" i="2"/>
  <c r="G1146" i="2"/>
  <c r="G881" i="2"/>
  <c r="G877" i="2"/>
  <c r="G873" i="2"/>
  <c r="G869" i="2"/>
  <c r="G865" i="2"/>
  <c r="G861" i="2"/>
  <c r="G857" i="2"/>
  <c r="G853" i="2"/>
  <c r="G849" i="2"/>
  <c r="G845" i="2"/>
  <c r="G841" i="2"/>
  <c r="G837" i="2"/>
  <c r="G833" i="2"/>
  <c r="G828" i="2"/>
  <c r="G817" i="2"/>
  <c r="G807" i="2"/>
  <c r="G803" i="2"/>
  <c r="G799" i="2"/>
  <c r="G795" i="2"/>
  <c r="G791" i="2"/>
  <c r="G784" i="2"/>
  <c r="G780" i="2"/>
  <c r="G777" i="2"/>
  <c r="G774" i="2"/>
  <c r="G770" i="2"/>
  <c r="G767" i="2"/>
  <c r="G763" i="2"/>
  <c r="G759" i="2"/>
  <c r="G755" i="2"/>
  <c r="G751" i="2"/>
  <c r="G747" i="2"/>
  <c r="G743" i="2"/>
  <c r="G739" i="2"/>
  <c r="G735" i="2"/>
  <c r="G731" i="2"/>
  <c r="G727" i="2"/>
  <c r="G723" i="2"/>
  <c r="G720" i="2"/>
  <c r="G715" i="2"/>
  <c r="G710" i="2"/>
  <c r="G706" i="2"/>
  <c r="G702" i="2"/>
  <c r="G698" i="2"/>
  <c r="G694" i="2"/>
  <c r="G690" i="2"/>
  <c r="G688" i="2"/>
  <c r="G684" i="2"/>
  <c r="G680" i="2"/>
  <c r="G676" i="2"/>
  <c r="G672" i="2"/>
  <c r="G669" i="2"/>
  <c r="G665" i="2"/>
  <c r="G661" i="2"/>
  <c r="G658" i="2"/>
  <c r="G654" i="2"/>
  <c r="G650" i="2"/>
  <c r="G646" i="2"/>
  <c r="G642" i="2"/>
  <c r="G638" i="2"/>
  <c r="G635" i="2"/>
  <c r="G631" i="2"/>
  <c r="G627" i="2"/>
  <c r="G623" i="2"/>
  <c r="G619" i="2"/>
  <c r="G615" i="2"/>
  <c r="G613" i="2"/>
  <c r="G609" i="2"/>
  <c r="G605" i="2"/>
  <c r="G602" i="2"/>
  <c r="G598" i="2"/>
  <c r="G594" i="2"/>
  <c r="G590" i="2"/>
  <c r="G586" i="2"/>
  <c r="G579" i="2"/>
  <c r="G574" i="2"/>
  <c r="G570" i="2"/>
  <c r="G567" i="2"/>
  <c r="G564" i="2"/>
  <c r="G560" i="2"/>
  <c r="G556" i="2"/>
  <c r="G552" i="2"/>
  <c r="G548" i="2"/>
  <c r="G541" i="2"/>
  <c r="G537" i="2"/>
  <c r="G533" i="2"/>
  <c r="G529" i="2"/>
  <c r="G525" i="2"/>
  <c r="G521" i="2"/>
  <c r="G517" i="2"/>
  <c r="G515" i="2"/>
  <c r="G511" i="2"/>
  <c r="G507" i="2"/>
  <c r="G503" i="2"/>
  <c r="G499" i="2"/>
  <c r="G495" i="2"/>
  <c r="G491" i="2"/>
  <c r="G484" i="2"/>
  <c r="G477" i="2"/>
  <c r="G473" i="2"/>
  <c r="G469" i="2"/>
  <c r="G465" i="2"/>
  <c r="G460" i="2"/>
  <c r="G456" i="2"/>
  <c r="G452" i="2"/>
  <c r="G449" i="2"/>
  <c r="G443" i="2"/>
  <c r="G439" i="2"/>
  <c r="G435" i="2"/>
  <c r="G431" i="2"/>
  <c r="G424" i="2"/>
  <c r="G421" i="2"/>
  <c r="G417" i="2"/>
  <c r="G414" i="2"/>
  <c r="G410" i="2"/>
  <c r="G406" i="2"/>
  <c r="G400" i="2"/>
  <c r="G396" i="2"/>
  <c r="G392" i="2"/>
  <c r="G388" i="2"/>
  <c r="G384" i="2"/>
  <c r="G378" i="2"/>
  <c r="G373" i="2"/>
  <c r="G369" i="2"/>
  <c r="G360" i="2"/>
  <c r="G356" i="2"/>
  <c r="G352" i="2"/>
  <c r="G348"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80" i="2"/>
  <c r="G876" i="2"/>
  <c r="G872" i="2"/>
  <c r="G868" i="2"/>
  <c r="G864" i="2"/>
  <c r="G860" i="2"/>
  <c r="G856" i="2"/>
  <c r="G852" i="2"/>
  <c r="G848" i="2"/>
  <c r="G844" i="2"/>
  <c r="G840" i="2"/>
  <c r="G836" i="2"/>
  <c r="G832" i="2"/>
  <c r="G825" i="2"/>
  <c r="G816" i="2"/>
  <c r="G810" i="2"/>
  <c r="G806" i="2"/>
  <c r="G802" i="2"/>
  <c r="G798" i="2"/>
  <c r="G794" i="2"/>
  <c r="G787" i="2"/>
  <c r="G783" i="2"/>
  <c r="G773" i="2"/>
  <c r="G769" i="2"/>
  <c r="G766" i="2"/>
  <c r="G762" i="2"/>
  <c r="G758" i="2"/>
  <c r="G754" i="2"/>
  <c r="G750" i="2"/>
  <c r="G746" i="2"/>
  <c r="G742" i="2"/>
  <c r="G738" i="2"/>
  <c r="G734" i="2"/>
  <c r="G730" i="2"/>
  <c r="G726" i="2"/>
  <c r="G719" i="2"/>
  <c r="G714" i="2"/>
  <c r="G709" i="2"/>
  <c r="G705" i="2"/>
  <c r="G701" i="2"/>
  <c r="G697" i="2"/>
  <c r="G693" i="2"/>
  <c r="G687" i="2"/>
  <c r="G683" i="2"/>
  <c r="G679" i="2"/>
  <c r="G675" i="2"/>
  <c r="G668" i="2"/>
  <c r="G664" i="2"/>
  <c r="G660" i="2"/>
  <c r="G657" i="2"/>
  <c r="G653" i="2"/>
  <c r="G649" i="2"/>
  <c r="G645" i="2"/>
  <c r="G641" i="2"/>
  <c r="G637" i="2"/>
  <c r="G634" i="2"/>
  <c r="G630" i="2"/>
  <c r="G626" i="2"/>
  <c r="G622" i="2"/>
  <c r="G618" i="2"/>
  <c r="G614" i="2"/>
  <c r="G612" i="2"/>
  <c r="G608" i="2"/>
  <c r="G604" i="2"/>
  <c r="G601" i="2"/>
  <c r="G597" i="2"/>
  <c r="G593" i="2"/>
  <c r="G589" i="2"/>
  <c r="G585" i="2"/>
  <c r="G582" i="2"/>
  <c r="G578" i="2"/>
  <c r="G576" i="2"/>
  <c r="G573" i="2"/>
  <c r="G566" i="2"/>
  <c r="G563" i="2"/>
  <c r="G559" i="2"/>
  <c r="G555" i="2"/>
  <c r="G551" i="2"/>
  <c r="G547" i="2"/>
  <c r="G544" i="2"/>
  <c r="G540" i="2"/>
  <c r="G536" i="2"/>
  <c r="G532" i="2"/>
  <c r="G528" i="2"/>
  <c r="G524" i="2"/>
  <c r="G520" i="2"/>
  <c r="G516" i="2"/>
  <c r="G514" i="2"/>
  <c r="G510" i="2"/>
  <c r="G506" i="2"/>
  <c r="G498" i="2"/>
  <c r="G494" i="2"/>
  <c r="G490" i="2"/>
  <c r="G487" i="2"/>
  <c r="G483" i="2"/>
  <c r="G480" i="2"/>
  <c r="G476" i="2"/>
  <c r="G472" i="2"/>
  <c r="G468" i="2"/>
  <c r="G464" i="2"/>
  <c r="G459" i="2"/>
  <c r="G455" i="2"/>
  <c r="G451" i="2"/>
  <c r="G446" i="2"/>
  <c r="G442" i="2"/>
  <c r="G438" i="2"/>
  <c r="G434" i="2"/>
  <c r="G430" i="2"/>
  <c r="G427" i="2"/>
  <c r="G413" i="2"/>
  <c r="G409" i="2"/>
  <c r="G402" i="2"/>
  <c r="G399" i="2"/>
  <c r="G395" i="2"/>
  <c r="G391" i="2"/>
  <c r="G387" i="2"/>
  <c r="G383" i="2"/>
  <c r="G377" i="2"/>
  <c r="G372" i="2"/>
  <c r="G368" i="2"/>
  <c r="G359" i="2"/>
  <c r="G355" i="2"/>
  <c r="G351" i="2"/>
  <c r="G347"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3" i="2"/>
  <c r="G879" i="2"/>
  <c r="G875" i="2"/>
  <c r="G871" i="2"/>
  <c r="G867" i="2"/>
  <c r="G863" i="2"/>
  <c r="G859" i="2"/>
  <c r="G855" i="2"/>
  <c r="G851" i="2"/>
  <c r="G847" i="2"/>
  <c r="G843" i="2"/>
  <c r="G839" i="2"/>
  <c r="G835" i="2"/>
  <c r="G831" i="2"/>
  <c r="G824" i="2"/>
  <c r="G815" i="2"/>
  <c r="G809" i="2"/>
  <c r="G805" i="2"/>
  <c r="G801" i="2"/>
  <c r="G797" i="2"/>
  <c r="G793" i="2"/>
  <c r="G789" i="2"/>
  <c r="G786" i="2"/>
  <c r="G782" i="2"/>
  <c r="G779" i="2"/>
  <c r="G776" i="2"/>
  <c r="G772" i="2"/>
  <c r="G768" i="2"/>
  <c r="G765" i="2"/>
  <c r="G761" i="2"/>
  <c r="G757" i="2"/>
  <c r="G753" i="2"/>
  <c r="G749" i="2"/>
  <c r="G745" i="2"/>
  <c r="G741" i="2"/>
  <c r="G737" i="2"/>
  <c r="G733" i="2"/>
  <c r="G729" i="2"/>
  <c r="G725" i="2"/>
  <c r="G722" i="2"/>
  <c r="G717" i="2"/>
  <c r="G713" i="2"/>
  <c r="G708" i="2"/>
  <c r="G704" i="2"/>
  <c r="G700" i="2"/>
  <c r="G696" i="2"/>
  <c r="G692" i="2"/>
  <c r="G689" i="2"/>
  <c r="G686" i="2"/>
  <c r="G682" i="2"/>
  <c r="G678" i="2"/>
  <c r="G674" i="2"/>
  <c r="G671" i="2"/>
  <c r="G667" i="2"/>
  <c r="G663" i="2"/>
  <c r="G659" i="2"/>
  <c r="G656" i="2"/>
  <c r="G652" i="2"/>
  <c r="G648" i="2"/>
  <c r="G644" i="2"/>
  <c r="G640" i="2"/>
  <c r="G633" i="2"/>
  <c r="G629" i="2"/>
  <c r="G625" i="2"/>
  <c r="G621" i="2"/>
  <c r="G617" i="2"/>
  <c r="G611" i="2"/>
  <c r="G607" i="2"/>
  <c r="G603" i="2"/>
  <c r="G600" i="2"/>
  <c r="G596" i="2"/>
  <c r="G592" i="2"/>
  <c r="G588" i="2"/>
  <c r="G584" i="2"/>
  <c r="G581" i="2"/>
  <c r="G577" i="2"/>
  <c r="G572" i="2"/>
  <c r="G569" i="2"/>
  <c r="G565" i="2"/>
  <c r="G562" i="2"/>
  <c r="G558" i="2"/>
  <c r="G554" i="2"/>
  <c r="G550" i="2"/>
  <c r="G546" i="2"/>
  <c r="G543" i="2"/>
  <c r="G539" i="2"/>
  <c r="G535" i="2"/>
  <c r="G531" i="2"/>
  <c r="G527" i="2"/>
  <c r="G523" i="2"/>
  <c r="G519" i="2"/>
  <c r="G513" i="2"/>
  <c r="G509" i="2"/>
  <c r="G505" i="2"/>
  <c r="G501" i="2"/>
  <c r="G497" i="2"/>
  <c r="G493" i="2"/>
  <c r="G489" i="2"/>
  <c r="G486" i="2"/>
  <c r="G482" i="2"/>
  <c r="G479" i="2"/>
  <c r="G475" i="2"/>
  <c r="G471" i="2"/>
  <c r="G467" i="2"/>
  <c r="G463" i="2"/>
  <c r="G458" i="2"/>
  <c r="G454" i="2"/>
  <c r="G445" i="2"/>
  <c r="G441" i="2"/>
  <c r="G437" i="2"/>
  <c r="G433" i="2"/>
  <c r="G426" i="2"/>
  <c r="G423" i="2"/>
  <c r="G419" i="2"/>
  <c r="G416" i="2"/>
  <c r="G412" i="2"/>
  <c r="G408" i="2"/>
  <c r="G405" i="2"/>
  <c r="G398" i="2"/>
  <c r="G394" i="2"/>
  <c r="G390" i="2"/>
  <c r="G386" i="2"/>
  <c r="G382" i="2"/>
  <c r="G380" i="2"/>
  <c r="G375" i="2"/>
  <c r="G371" i="2"/>
  <c r="G365" i="2"/>
  <c r="G358" i="2"/>
  <c r="G354" i="2"/>
  <c r="G350" i="2"/>
  <c r="G346"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1" i="2"/>
  <c r="G1138" i="2"/>
  <c r="G1135" i="2"/>
  <c r="G1131" i="2"/>
  <c r="G1127" i="2"/>
  <c r="G1123" i="2"/>
  <c r="G1119" i="2"/>
  <c r="G1115" i="2"/>
  <c r="G1111" i="2"/>
  <c r="G1107" i="2"/>
  <c r="G1103" i="2"/>
  <c r="G1099" i="2"/>
  <c r="G1095" i="2"/>
  <c r="G1092" i="2"/>
  <c r="G1088" i="2"/>
  <c r="G1084" i="2"/>
  <c r="G1081" i="2"/>
  <c r="G1077" i="2"/>
  <c r="G1074" i="2"/>
  <c r="G1070" i="2"/>
  <c r="G1066" i="2"/>
  <c r="G1060" i="2"/>
  <c r="G1059" i="2"/>
  <c r="G1055" i="2"/>
  <c r="G1051" i="2"/>
  <c r="G1047" i="2"/>
  <c r="G1043" i="2"/>
  <c r="G1039" i="2"/>
  <c r="G1035" i="2"/>
  <c r="G1031" i="2"/>
  <c r="G1027" i="2"/>
  <c r="G1023" i="2"/>
  <c r="G1019" i="2"/>
  <c r="G1015" i="2"/>
  <c r="G1011" i="2"/>
  <c r="G1007" i="2"/>
  <c r="G1003" i="2"/>
  <c r="G999" i="2"/>
  <c r="G992" i="2"/>
  <c r="G988" i="2"/>
  <c r="G982" i="2"/>
  <c r="G978" i="2"/>
  <c r="G974" i="2"/>
  <c r="G970" i="2"/>
  <c r="G966" i="2"/>
  <c r="G962" i="2"/>
  <c r="G958" i="2"/>
  <c r="G951" i="2"/>
  <c r="G947" i="2"/>
  <c r="G943" i="2"/>
  <c r="G939" i="2"/>
  <c r="G935" i="2"/>
  <c r="G931" i="2"/>
  <c r="G927" i="2"/>
  <c r="G923" i="2"/>
  <c r="G919" i="2"/>
  <c r="G914" i="2"/>
  <c r="G910" i="2"/>
  <c r="G906" i="2"/>
  <c r="G902" i="2"/>
  <c r="G898" i="2"/>
  <c r="G894" i="2"/>
  <c r="G890" i="2"/>
  <c r="G886" i="2"/>
  <c r="G882" i="2"/>
  <c r="G878" i="2"/>
  <c r="G874" i="2"/>
  <c r="G870" i="2"/>
  <c r="G866" i="2"/>
  <c r="G862" i="2"/>
  <c r="G858" i="2"/>
  <c r="G854" i="2"/>
  <c r="G850" i="2"/>
  <c r="G846" i="2"/>
  <c r="G842" i="2"/>
  <c r="G838" i="2"/>
  <c r="G834" i="2"/>
  <c r="G829" i="2"/>
  <c r="G821" i="2"/>
  <c r="G812" i="2"/>
  <c r="G808" i="2"/>
  <c r="G804" i="2"/>
  <c r="G800" i="2"/>
  <c r="G796" i="2"/>
  <c r="G792" i="2"/>
  <c r="G788" i="2"/>
  <c r="G785" i="2"/>
  <c r="G781" i="2"/>
  <c r="G778" i="2"/>
  <c r="G775" i="2"/>
  <c r="G771" i="2"/>
  <c r="G764" i="2"/>
  <c r="G760" i="2"/>
  <c r="G756" i="2"/>
  <c r="G752" i="2"/>
  <c r="G748" i="2"/>
  <c r="G744" i="2"/>
  <c r="G740" i="2"/>
  <c r="G736" i="2"/>
  <c r="G732" i="2"/>
  <c r="G728" i="2"/>
  <c r="G724" i="2"/>
  <c r="G721" i="2"/>
  <c r="G716" i="2"/>
  <c r="G712" i="2"/>
  <c r="G711" i="2"/>
  <c r="G707" i="2"/>
  <c r="G703" i="2"/>
  <c r="G699" i="2"/>
  <c r="G695" i="2"/>
  <c r="G691" i="2"/>
  <c r="G685" i="2"/>
  <c r="G681" i="2"/>
  <c r="G677" i="2"/>
  <c r="G673" i="2"/>
  <c r="G670" i="2"/>
  <c r="G666" i="2"/>
  <c r="G662" i="2"/>
  <c r="G655" i="2"/>
  <c r="G651" i="2"/>
  <c r="G647" i="2"/>
  <c r="G643" i="2"/>
  <c r="G639" i="2"/>
  <c r="G636" i="2"/>
  <c r="G632" i="2"/>
  <c r="G628" i="2"/>
  <c r="G624" i="2"/>
  <c r="G620" i="2"/>
  <c r="G616" i="2"/>
  <c r="G610" i="2"/>
  <c r="G606" i="2"/>
  <c r="G599" i="2"/>
  <c r="G595" i="2"/>
  <c r="G591" i="2"/>
  <c r="G587" i="2"/>
  <c r="G583" i="2"/>
  <c r="G580" i="2"/>
  <c r="G575" i="2"/>
  <c r="G571" i="2"/>
  <c r="G568" i="2"/>
  <c r="G561" i="2"/>
  <c r="G557" i="2"/>
  <c r="G553" i="2"/>
  <c r="G549" i="2"/>
  <c r="G545" i="2"/>
  <c r="G542" i="2"/>
  <c r="G538" i="2"/>
  <c r="G534" i="2"/>
  <c r="G530" i="2"/>
  <c r="G526" i="2"/>
  <c r="G522" i="2"/>
  <c r="G518" i="2"/>
  <c r="G512" i="2"/>
  <c r="G508" i="2"/>
  <c r="G504" i="2"/>
  <c r="G502" i="2"/>
  <c r="G500" i="2"/>
  <c r="G496" i="2"/>
  <c r="G492" i="2"/>
  <c r="G488" i="2"/>
  <c r="G485" i="2"/>
  <c r="G481" i="2"/>
  <c r="G478" i="2"/>
  <c r="G474" i="2"/>
  <c r="G470" i="2"/>
  <c r="G466" i="2"/>
  <c r="G461" i="2"/>
  <c r="G457" i="2"/>
  <c r="G453" i="2"/>
  <c r="G450" i="2"/>
  <c r="G444" i="2"/>
  <c r="G440" i="2"/>
  <c r="G436" i="2"/>
  <c r="G432" i="2"/>
  <c r="G425" i="2"/>
  <c r="G422" i="2"/>
  <c r="G418" i="2"/>
  <c r="G415" i="2"/>
  <c r="G411" i="2"/>
  <c r="G407" i="2"/>
  <c r="G403" i="2"/>
  <c r="G401" i="2"/>
  <c r="G397" i="2"/>
  <c r="G393" i="2"/>
  <c r="G389" i="2"/>
  <c r="G385" i="2"/>
  <c r="G381" i="2"/>
  <c r="G379" i="2"/>
  <c r="G374" i="2"/>
  <c r="G370" i="2"/>
  <c r="G361" i="2"/>
  <c r="G357" i="2"/>
  <c r="G353" i="2"/>
  <c r="G349" i="2"/>
  <c r="G345"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J15" i="1"/>
  <c r="Z15" i="1"/>
  <c r="K15" i="1"/>
  <c r="U15" i="1"/>
  <c r="Y15" i="1"/>
  <c r="O15" i="1"/>
  <c r="X15" i="1"/>
  <c r="P15" i="1"/>
  <c r="R15" i="1"/>
  <c r="L15" i="1"/>
  <c r="AC15" i="1"/>
  <c r="Q15" i="1"/>
  <c r="T15" i="1"/>
  <c r="N15" i="1"/>
  <c r="S15" i="1"/>
  <c r="M15" i="1"/>
  <c r="AB15" i="1"/>
  <c r="I15" i="1"/>
  <c r="W15" i="1"/>
  <c r="V15" i="1"/>
  <c r="AA15" i="1"/>
  <c r="AJ15" i="1" l="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151" i="1" a="1"/>
  <c r="A111" i="1" a="1"/>
  <c r="A90" i="1" a="1"/>
  <c r="A130" i="1" a="1"/>
  <c r="A194" i="1" a="1"/>
  <c r="A24" i="1" a="1"/>
  <c r="A120" i="1" a="1"/>
  <c r="A87" i="1" a="1"/>
  <c r="A183" i="1" a="1"/>
  <c r="A206" i="1" a="1"/>
  <c r="A210" i="1" a="1"/>
  <c r="A56" i="1" a="1"/>
  <c r="A201" i="1" a="1"/>
  <c r="A31" i="1" a="1"/>
  <c r="A95" i="1" a="1"/>
  <c r="AT15" i="1"/>
  <c r="AH15" i="1"/>
  <c r="A138" i="1" a="1"/>
  <c r="A108" i="1" a="1"/>
  <c r="A137" i="1" a="1"/>
  <c r="A168" i="1" a="1"/>
  <c r="A62" i="1" a="1"/>
  <c r="A114" i="1" a="1"/>
  <c r="A181" i="1" a="1"/>
  <c r="A110" i="1" a="1"/>
  <c r="A191" i="1" a="1"/>
  <c r="AS15" i="1"/>
  <c r="A207" i="1" a="1"/>
  <c r="AL15" i="1"/>
  <c r="A32" i="1" a="1"/>
  <c r="A134" i="1" a="1"/>
  <c r="A69" i="1" a="1"/>
  <c r="A38" i="1" a="1"/>
  <c r="A78" i="1" a="1"/>
  <c r="A104" i="1" a="1"/>
  <c r="A86" i="1" a="1"/>
  <c r="A33" i="1" a="1"/>
  <c r="A20" i="1" a="1"/>
  <c r="A67" i="1" a="1"/>
  <c r="A107" i="1" a="1"/>
  <c r="A173" i="1" a="1"/>
  <c r="A171" i="1" a="1"/>
  <c r="A100" i="1" a="1"/>
  <c r="A93" i="1" a="1"/>
  <c r="A76" i="1" a="1"/>
  <c r="A165" i="1" a="1"/>
  <c r="A192" i="1" a="1"/>
  <c r="A36" i="1" a="1"/>
  <c r="A133" i="1" a="1"/>
  <c r="A74" i="1" a="1"/>
  <c r="A40" i="1" a="1"/>
  <c r="A29" i="1" a="1"/>
  <c r="A35" i="1" a="1"/>
  <c r="A140" i="1" a="1"/>
  <c r="A205" i="1" a="1"/>
  <c r="A61" i="1" a="1"/>
  <c r="A106" i="1" a="1"/>
  <c r="A117" i="1" a="1"/>
  <c r="A57" i="1" a="1"/>
  <c r="A37" i="1" a="1"/>
  <c r="A51" i="1" a="1"/>
  <c r="A27" i="1" a="1"/>
  <c r="A176" i="1" a="1"/>
  <c r="A198" i="1" a="1"/>
  <c r="A34" i="1" a="1"/>
  <c r="A136" i="1" a="1"/>
  <c r="A72" i="1" a="1"/>
  <c r="A172" i="1" a="1"/>
  <c r="A71" i="1" a="1"/>
  <c r="A99" i="1" a="1"/>
  <c r="A96" i="1" a="1"/>
  <c r="AQ15" i="1"/>
  <c r="A189" i="1" a="1"/>
  <c r="A17" i="1" a="1"/>
  <c r="A195" i="1" a="1"/>
  <c r="A166" i="1" a="1"/>
  <c r="A159" i="1" a="1"/>
  <c r="A103" i="1" a="1"/>
  <c r="A54" i="1" a="1"/>
  <c r="AI15" i="1"/>
  <c r="A182" i="1" a="1"/>
  <c r="A163" i="1" a="1"/>
  <c r="A84" i="1" a="1"/>
  <c r="A129" i="1" a="1"/>
  <c r="A82" i="1" a="1"/>
  <c r="A150" i="1" a="1"/>
  <c r="A60" i="1" a="1"/>
  <c r="A186" i="1" a="1"/>
  <c r="A167" i="1" a="1"/>
  <c r="A105" i="1" a="1"/>
  <c r="A16" i="1" a="1"/>
  <c r="A148" i="1" a="1"/>
  <c r="A203" i="1" a="1"/>
  <c r="A131" i="1" a="1"/>
  <c r="A169" i="1" a="1"/>
  <c r="AO15" i="1"/>
  <c r="A179" i="1" a="1"/>
  <c r="A175" i="1" a="1"/>
  <c r="AP15" i="1"/>
  <c r="A127" i="1" a="1"/>
  <c r="A44" i="1" a="1"/>
  <c r="A25" i="1" a="1"/>
  <c r="A48" i="1" a="1"/>
  <c r="A124" i="1" a="1"/>
  <c r="A196" i="1" a="1"/>
  <c r="A39" i="1" a="1"/>
  <c r="A215" i="1" a="1"/>
  <c r="A202" i="1" a="1"/>
  <c r="A98" i="1" a="1"/>
  <c r="A208" i="1" a="1"/>
  <c r="A75" i="1" a="1"/>
  <c r="A85" i="1" a="1"/>
  <c r="A41" i="1" a="1"/>
  <c r="A197" i="1" a="1"/>
  <c r="A118" i="1" a="1"/>
  <c r="A21" i="1" a="1"/>
  <c r="A64" i="1" a="1"/>
  <c r="A43" i="1" a="1"/>
  <c r="A177" i="1" a="1"/>
  <c r="A193" i="1" a="1"/>
  <c r="A164" i="1" a="1"/>
  <c r="A149" i="1" a="1"/>
  <c r="A156" i="1" a="1"/>
  <c r="A109" i="1" a="1"/>
  <c r="AG15" i="1"/>
  <c r="A58" i="1" a="1"/>
  <c r="A65" i="1" a="1"/>
  <c r="A19" i="1" a="1"/>
  <c r="A187" i="1" a="1"/>
  <c r="A113" i="1" a="1"/>
  <c r="A157" i="1" a="1"/>
  <c r="A119" i="1" a="1"/>
  <c r="A28" i="1" a="1"/>
  <c r="A79" i="1" a="1"/>
  <c r="A144" i="1" a="1"/>
  <c r="A77" i="1" a="1"/>
  <c r="A170" i="1" a="1"/>
  <c r="A143" i="1" a="1"/>
  <c r="A158" i="1" a="1"/>
  <c r="A199" i="1" a="1"/>
  <c r="A188" i="1" a="1"/>
  <c r="A116" i="1" a="1"/>
  <c r="A132" i="1" a="1"/>
  <c r="A209" i="1" a="1"/>
  <c r="AN15" i="1"/>
  <c r="A97" i="1" a="1"/>
  <c r="A50" i="1" a="1"/>
  <c r="A91" i="1" a="1"/>
  <c r="A22" i="1" a="1"/>
  <c r="AF15" i="1"/>
  <c r="A147" i="1" a="1"/>
  <c r="AR15" i="1"/>
  <c r="A49" i="1" a="1"/>
  <c r="A125" i="1" a="1"/>
  <c r="A83" i="1" a="1"/>
  <c r="A190" i="1" a="1"/>
  <c r="A161" i="1" a="1"/>
  <c r="A146" i="1" a="1"/>
  <c r="A180" i="1" a="1"/>
  <c r="A94" i="1" a="1"/>
  <c r="A212" i="1" a="1"/>
  <c r="A53" i="1" a="1"/>
  <c r="A66" i="1" a="1"/>
  <c r="A145" i="1" a="1"/>
  <c r="A185" i="1" a="1"/>
  <c r="A211" i="1" a="1"/>
  <c r="A184" i="1" a="1"/>
  <c r="A52" i="1" a="1"/>
  <c r="A160" i="1" a="1"/>
  <c r="A122" i="1" a="1"/>
  <c r="A214" i="1" a="1"/>
  <c r="A92" i="1" a="1"/>
  <c r="A123" i="1" a="1"/>
  <c r="A155" i="1" a="1"/>
  <c r="A112" i="1" a="1"/>
  <c r="A89" i="1" a="1"/>
  <c r="A154" i="1" a="1"/>
  <c r="A18" i="1" a="1"/>
  <c r="A63" i="1" a="1"/>
  <c r="A46" i="1" a="1"/>
  <c r="A59" i="1" a="1"/>
  <c r="A126" i="1" a="1"/>
  <c r="AM15" i="1"/>
  <c r="A42" i="1" a="1"/>
  <c r="A200" i="1" a="1"/>
  <c r="A101" i="1" a="1"/>
  <c r="A70" i="1" a="1"/>
  <c r="A73" i="1" a="1"/>
  <c r="A141" i="1" a="1"/>
  <c r="A68" i="1" a="1"/>
  <c r="A135" i="1" a="1"/>
  <c r="A45" i="1" a="1"/>
  <c r="A174" i="1" a="1"/>
  <c r="A213" i="1" a="1"/>
  <c r="A152" i="1" a="1"/>
  <c r="AK15" i="1"/>
  <c r="A30" i="1" a="1"/>
  <c r="A128" i="1" a="1"/>
  <c r="A80" i="1" a="1"/>
  <c r="A81" i="1" a="1"/>
  <c r="A23" i="1" a="1"/>
  <c r="A88" i="1" a="1"/>
  <c r="AE15" i="1"/>
  <c r="A204" i="1" a="1"/>
  <c r="A142" i="1" a="1"/>
  <c r="A55" i="1" a="1"/>
  <c r="A115" i="1" a="1"/>
  <c r="AD15" i="1"/>
  <c r="A178" i="1" a="1"/>
  <c r="A47" i="1" a="1"/>
  <c r="A102" i="1" a="1"/>
  <c r="A121" i="1" a="1"/>
  <c r="A139" i="1" a="1"/>
  <c r="A26" i="1" a="1"/>
  <c r="A162" i="1" a="1"/>
  <c r="A153" i="1" a="1"/>
  <c r="A163" i="1" l="1"/>
  <c r="AH163" i="1" s="1"/>
  <c r="A179" i="1"/>
  <c r="AF179" i="1" s="1"/>
  <c r="A211" i="1"/>
  <c r="AO211" i="1" s="1"/>
  <c r="A124" i="1"/>
  <c r="AD124" i="1" s="1"/>
  <c r="A153" i="1"/>
  <c r="B144" i="8" s="1"/>
  <c r="A183" i="1"/>
  <c r="AL183" i="1" s="1"/>
  <c r="A123" i="1"/>
  <c r="AT123" i="1" s="1"/>
  <c r="A119" i="1"/>
  <c r="AR119" i="1" s="1"/>
  <c r="A17" i="1"/>
  <c r="AP17" i="1" s="1"/>
  <c r="A204" i="1"/>
  <c r="AR204" i="1" s="1"/>
  <c r="F7" i="9"/>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G7" i="9"/>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Q144" i="9" l="1"/>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149" i="8" a="1"/>
  <c r="E138" i="8" a="1"/>
  <c r="E169" i="8" a="1"/>
  <c r="E34" i="8" a="1"/>
  <c r="E114" i="8" a="1"/>
  <c r="E193" i="8" a="1"/>
  <c r="E159" i="8" a="1"/>
  <c r="E143" i="8" a="1"/>
  <c r="E123" i="8" a="1"/>
  <c r="E48" i="8" a="1"/>
  <c r="E175" i="8" a="1"/>
  <c r="E75" i="8" a="1"/>
  <c r="E87" i="8" a="1"/>
  <c r="E156" i="8" a="1"/>
  <c r="E132" i="8" a="1"/>
  <c r="E68" i="8" a="1"/>
  <c r="E23" i="8" a="1"/>
  <c r="E171" i="8" a="1"/>
  <c r="E88" i="8" a="1"/>
  <c r="E154" i="8" a="1"/>
  <c r="E117" i="8" a="1"/>
  <c r="E86" i="8" a="1"/>
  <c r="E18" i="8" a="1"/>
  <c r="E145" i="8" a="1"/>
  <c r="E160" i="8" a="1"/>
  <c r="E179" i="8" a="1"/>
  <c r="E135" i="8" a="1"/>
  <c r="E151" i="8" a="1"/>
  <c r="E107" i="8" a="1"/>
  <c r="E174" i="8" a="1"/>
  <c r="E82" i="8" a="1"/>
  <c r="E21" i="8" a="1"/>
  <c r="E125" i="8" a="1"/>
  <c r="E94" i="8" a="1"/>
  <c r="E165" i="8" a="1"/>
  <c r="E167" i="8" a="1"/>
  <c r="E178" i="8" a="1"/>
  <c r="E112" i="8" a="1"/>
  <c r="E113" i="8" a="1"/>
  <c r="E93" i="8" a="1"/>
  <c r="E26" i="8" a="1"/>
  <c r="E84" i="8" a="1"/>
  <c r="E95" i="8" a="1"/>
  <c r="E126" i="8" a="1"/>
  <c r="E44" i="8" a="1"/>
  <c r="E81" i="8" a="1"/>
  <c r="E189" i="8" a="1"/>
  <c r="E200" i="8" a="1"/>
  <c r="E172" i="8" a="1"/>
  <c r="E71" i="8" a="1"/>
  <c r="E45" i="8" a="1"/>
  <c r="E54" i="8" a="1"/>
  <c r="E63" i="8" a="1"/>
  <c r="E27" i="8" a="1"/>
  <c r="E65" i="8" a="1"/>
  <c r="E190" i="8" a="1"/>
  <c r="E168" i="8" a="1"/>
  <c r="E150" i="8" a="1"/>
  <c r="E133" i="8" a="1"/>
  <c r="E204" i="8" a="1"/>
  <c r="E72" i="8" a="1"/>
  <c r="E134" i="8" a="1"/>
  <c r="E74" i="8" a="1"/>
  <c r="E77" i="8" a="1"/>
  <c r="E22" i="8" a="1"/>
  <c r="E146" i="8" a="1"/>
  <c r="E30" i="8" a="1"/>
  <c r="E155" i="8" a="1"/>
  <c r="E157" i="8" a="1"/>
  <c r="E66" i="8" a="1"/>
  <c r="E92" i="8" a="1"/>
  <c r="E7" i="8" a="1"/>
  <c r="E103" i="8" a="1"/>
  <c r="E9" i="8" a="1"/>
  <c r="E181" i="8" a="1"/>
  <c r="E53" i="8" a="1"/>
  <c r="E61" i="8" a="1"/>
  <c r="E177" i="8" a="1"/>
  <c r="E101" i="8" a="1"/>
  <c r="E12" i="8" a="1"/>
  <c r="E35" i="8" a="1"/>
  <c r="E56" i="8" a="1"/>
  <c r="E29" i="8" a="1"/>
  <c r="E31" i="8" a="1"/>
  <c r="E119" i="8" a="1"/>
  <c r="E147" i="8" a="1"/>
  <c r="E19" i="8" a="1"/>
  <c r="E205" i="8" a="1"/>
  <c r="E164" i="8" a="1"/>
  <c r="K66" i="9" l="1"/>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19" i="8"/>
  <c r="E77" i="8"/>
  <c r="E75" i="8"/>
  <c r="E63" i="8"/>
  <c r="E149" i="8"/>
  <c r="E30" i="8"/>
  <c r="E147" i="8"/>
  <c r="E18"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E14" i="8" a="1"/>
  <c r="E110" i="8" a="1"/>
  <c r="E60" i="8" a="1"/>
  <c r="E46" i="8" a="1"/>
  <c r="E8" i="8" a="1"/>
  <c r="E50" i="8" a="1"/>
  <c r="E78" i="8" a="1"/>
  <c r="E158" i="8" a="1"/>
  <c r="E122" i="8" a="1"/>
  <c r="E40" i="8" a="1"/>
  <c r="E116" i="8" a="1"/>
  <c r="E51" i="8" a="1"/>
  <c r="E188" i="8" a="1"/>
  <c r="E141" i="8" a="1"/>
  <c r="E104" i="8" a="1"/>
  <c r="E38" i="8" a="1"/>
  <c r="E166" i="8" a="1"/>
  <c r="E58" i="8" a="1"/>
  <c r="E203" i="8" a="1"/>
  <c r="E13" i="8" a="1"/>
  <c r="E49" i="8" a="1"/>
  <c r="E70" i="8" a="1"/>
  <c r="E130" i="8" a="1"/>
  <c r="E100" i="8" a="1"/>
  <c r="E41" i="8" a="1"/>
  <c r="E67" i="8" a="1"/>
  <c r="E142" i="8" a="1"/>
  <c r="E194" i="8" a="1"/>
  <c r="E32" i="8" a="1"/>
  <c r="E139" i="8" a="1"/>
  <c r="E69" i="8" a="1"/>
  <c r="E28" i="8" a="1"/>
  <c r="E140" i="8" a="1"/>
  <c r="E10" i="8" a="1"/>
  <c r="E59" i="8" a="1"/>
  <c r="E201" i="8" a="1"/>
  <c r="E161" i="8" a="1"/>
  <c r="E191" i="8" a="1"/>
  <c r="E62" i="8" a="1"/>
  <c r="E187" i="8" a="1"/>
  <c r="E16" i="8" a="1"/>
  <c r="E76" i="8" a="1"/>
  <c r="E91" i="8" a="1"/>
  <c r="E144" i="8" a="1"/>
  <c r="E198" i="8" a="1"/>
  <c r="E136" i="8" a="1"/>
  <c r="E129" i="8" a="1"/>
  <c r="E128" i="8" a="1"/>
  <c r="E120" i="8" a="1"/>
  <c r="E153" i="8" a="1"/>
  <c r="E183" i="8" a="1"/>
  <c r="E52" i="8" a="1"/>
  <c r="E36" i="8" a="1"/>
  <c r="E148" i="8" a="1"/>
  <c r="E11" i="8" a="1"/>
  <c r="E176" i="8" a="1"/>
  <c r="E184" i="8" a="1"/>
  <c r="E192" i="8" a="1"/>
  <c r="E85" i="8" a="1"/>
  <c r="E57" i="8" a="1"/>
  <c r="E97" i="8" a="1"/>
  <c r="E80" i="8" a="1"/>
  <c r="E42" i="8" a="1"/>
  <c r="E127" i="8" a="1"/>
  <c r="E118" i="8" a="1"/>
  <c r="E43" i="8" a="1"/>
  <c r="E111" i="8" a="1"/>
  <c r="E199" i="8" a="1"/>
  <c r="E162" i="8" a="1"/>
  <c r="E180" i="8" a="1"/>
  <c r="E47" i="8" a="1"/>
  <c r="E96" i="8" a="1"/>
  <c r="E79" i="8" a="1"/>
  <c r="E185" i="8" a="1"/>
  <c r="E99" i="8" a="1"/>
  <c r="E108" i="8" a="1"/>
  <c r="E173" i="8" a="1"/>
  <c r="E115" i="8" a="1"/>
  <c r="E105" i="8" a="1"/>
  <c r="E33" i="8" a="1"/>
  <c r="E163" i="8" a="1"/>
  <c r="E90" i="8" a="1"/>
  <c r="E121" i="8" a="1"/>
  <c r="E197" i="8" a="1"/>
  <c r="E25" i="8" a="1"/>
  <c r="E17" i="8" a="1"/>
  <c r="E15" i="8" a="1"/>
  <c r="E182" i="8" a="1"/>
  <c r="E55" i="8" a="1"/>
  <c r="E24" i="8" a="1"/>
  <c r="E137" i="8" a="1"/>
  <c r="E20" i="8" a="1"/>
  <c r="E152" i="8" a="1"/>
  <c r="E124" i="8" a="1"/>
  <c r="E109" i="8" a="1"/>
  <c r="E106" i="8" a="1"/>
  <c r="E131" i="8" a="1"/>
  <c r="E39" i="8" a="1"/>
  <c r="E196" i="8" a="1"/>
  <c r="E195" i="8" a="1"/>
  <c r="E202" i="8" a="1"/>
  <c r="E170" i="8" a="1"/>
  <c r="E186" i="8" a="1"/>
  <c r="E98" i="8" a="1"/>
  <c r="E64" i="8" a="1"/>
  <c r="E89" i="8" a="1"/>
  <c r="E73" i="8" a="1"/>
  <c r="E83" i="8" a="1"/>
  <c r="E102" i="8" a="1"/>
  <c r="E37" i="8" a="1"/>
  <c r="E162" i="8" l="1"/>
  <c r="E91" i="8"/>
  <c r="E137" i="8"/>
  <c r="E184" i="8"/>
  <c r="E58" i="8"/>
  <c r="E116" i="8"/>
  <c r="E199" i="8"/>
  <c r="E99" i="8"/>
  <c r="E98" i="8"/>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H5" i="8" a="1"/>
  <c r="H5" i="8" s="1"/>
  <c r="F12" i="3"/>
  <c r="D12" i="3" a="1"/>
  <c r="A1" i="12" l="1"/>
  <c r="F10" i="1"/>
  <c r="D12" i="3"/>
  <c r="A2" i="12" s="1"/>
  <c r="E5" i="8" a="1"/>
  <c r="E5"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<sst xmlns="http://schemas.openxmlformats.org/spreadsheetml/2006/main" count="44794" uniqueCount="14965">
  <si>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</si>
  <si>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</si>
  <si>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</si>
  <si>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</si>
  <si>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</si>
  <si>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</si>
  <si>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</si>
  <si>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</si>
  <si>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</si>
  <si>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</si>
  <si>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</si>
  <si>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</si>
  <si>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</si>
  <si>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</si>
  <si>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</si>
  <si>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</si>
  <si>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</si>
  <si>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</si>
  <si>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</si>
  <si>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</si>
  <si>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</si>
  <si>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</si>
  <si>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</si>
  <si>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</si>
  <si>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</si>
  <si>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</si>
  <si>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</si>
  <si>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</si>
  <si>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</si>
  <si>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</si>
  <si>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</si>
  <si>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</si>
  <si>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</si>
  <si>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</si>
  <si>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</si>
  <si>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</si>
  <si>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</si>
  <si>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</si>
  <si>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</si>
  <si>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</si>
  <si>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</si>
  <si>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</si>
  <si>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</si>
  <si>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</si>
  <si>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</si>
  <si>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</si>
  <si>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</si>
  <si>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</si>
  <si>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</si>
  <si>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</si>
  <si>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</si>
  <si>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</si>
  <si>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</si>
  <si>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</si>
  <si>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</si>
  <si>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</si>
  <si>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</si>
  <si>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</si>
  <si>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</si>
  <si>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</si>
  <si>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</si>
  <si>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</si>
  <si>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</si>
  <si>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</si>
  <si>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</si>
  <si>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</si>
  <si>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</si>
  <si>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</si>
  <si>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</si>
  <si>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</si>
  <si>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</si>
  <si>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</si>
  <si>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</si>
  <si>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</si>
  <si>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</si>
  <si>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</si>
  <si>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</si>
  <si>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</si>
  <si>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</si>
  <si>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</si>
  <si>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</si>
  <si>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</si>
  <si>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</si>
  <si>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</si>
  <si>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</si>
  <si>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</si>
  <si>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</si>
  <si>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</si>
  <si>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</si>
  <si>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</si>
  <si>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</si>
  <si>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</si>
  <si>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</si>
  <si>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</si>
  <si>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</si>
  <si>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</si>
  <si>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</si>
  <si>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</si>
  <si>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</si>
  <si>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</si>
  <si>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</si>
  <si>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</si>
  <si>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</si>
  <si>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</si>
  <si>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</si>
  <si>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</si>
  <si>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</si>
  <si>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</si>
  <si>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</si>
  <si>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</si>
  <si>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</si>
  <si>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</si>
  <si>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</si>
  <si>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</si>
  <si>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</si>
  <si>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</si>
  <si>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</si>
  <si>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</si>
  <si>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</si>
  <si>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</si>
  <si>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</si>
  <si>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</si>
  <si>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</si>
  <si>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</si>
  <si>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</si>
  <si>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</si>
  <si>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</si>
  <si>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</si>
  <si>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</si>
  <si>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</si>
  <si>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</si>
  <si>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</si>
  <si>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</si>
  <si>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</si>
  <si>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</si>
  <si>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</si>
  <si>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</si>
  <si>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</si>
  <si>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</si>
  <si>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</si>
  <si>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</si>
  <si>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</si>
  <si>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</si>
  <si>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</si>
  <si>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</si>
  <si>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</si>
  <si>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</si>
  <si>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</si>
  <si>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</si>
  <si>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</si>
  <si>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</si>
  <si>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</si>
  <si>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</si>
  <si>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</si>
  <si>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</si>
  <si>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</si>
  <si>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</si>
  <si>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</si>
  <si>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</si>
  <si>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</si>
  <si>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</si>
  <si>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</si>
  <si>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</si>
  <si>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</si>
  <si>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</si>
  <si>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</si>
  <si>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</si>
  <si>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</si>
  <si>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</si>
  <si>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</si>
  <si>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</si>
  <si>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</si>
  <si>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</si>
  <si>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</si>
  <si>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</si>
  <si>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</si>
  <si>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</si>
  <si>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</si>
  <si>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</si>
  <si>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</si>
  <si>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</si>
  <si>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</si>
  <si>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</si>
  <si>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</si>
  <si>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</si>
  <si>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</si>
  <si>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</si>
  <si>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</si>
  <si>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</si>
  <si>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</si>
  <si>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</si>
  <si>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</si>
  <si>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</si>
  <si>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</si>
  <si>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</si>
  <si>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</si>
  <si>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</si>
  <si>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</si>
  <si>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</si>
  <si>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</si>
  <si>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</si>
  <si>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</si>
  <si>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</si>
  <si>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</si>
  <si>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</si>
  <si>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</si>
  <si>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</si>
  <si>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</si>
  <si>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</si>
  <si>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</si>
  <si>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</si>
  <si>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</si>
  <si>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</si>
  <si>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</si>
  <si>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</si>
  <si>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</si>
  <si>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</si>
  <si>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</si>
  <si>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</si>
  <si>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</si>
  <si>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</si>
  <si>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</si>
  <si>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</si>
  <si>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</si>
  <si>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</si>
  <si>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</si>
  <si>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</si>
  <si>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</si>
  <si>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</si>
  <si>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</si>
  <si>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</si>
  <si>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</si>
  <si>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</si>
  <si>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</si>
  <si>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</si>
  <si>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</si>
  <si>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</si>
  <si>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</si>
  <si>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</si>
  <si>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</si>
  <si>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</si>
  <si>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</si>
  <si>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</si>
  <si>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</si>
  <si>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</si>
  <si>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</si>
  <si>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</si>
  <si>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</si>
  <si>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</si>
  <si>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</si>
  <si>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</si>
  <si>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</si>
  <si>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</si>
  <si>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</si>
  <si>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</si>
  <si>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</si>
  <si>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</si>
  <si>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</si>
  <si>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</si>
  <si>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</si>
  <si>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</si>
  <si>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</si>
  <si>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</si>
  <si>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</si>
  <si>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</si>
  <si>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</si>
  <si>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</si>
  <si>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</si>
  <si>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</si>
  <si>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</si>
  <si>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</si>
  <si>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</si>
  <si>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</si>
  <si>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</si>
  <si>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</si>
  <si>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</si>
  <si>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</si>
  <si>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</si>
  <si>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</si>
  <si>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</si>
  <si>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</si>
  <si>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</si>
  <si>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</si>
  <si>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</si>
  <si>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</si>
  <si>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</si>
  <si>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</si>
  <si>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</si>
  <si>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</si>
  <si>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</si>
  <si>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</si>
  <si>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</si>
  <si>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</si>
  <si>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</si>
  <si>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</si>
  <si>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</si>
  <si>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</si>
  <si>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</si>
  <si>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</si>
  <si>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</si>
  <si>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</si>
  <si>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</si>
  <si>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</si>
  <si>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</si>
  <si>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</si>
  <si>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</si>
  <si>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</si>
  <si>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</si>
  <si>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</si>
  <si>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</si>
  <si>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</si>
  <si>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</si>
  <si>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</si>
  <si>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</si>
  <si>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</si>
  <si>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</si>
  <si>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</si>
  <si>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</si>
  <si>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</si>
  <si>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</si>
  <si>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</si>
  <si>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</si>
  <si>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</si>
  <si>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</si>
  <si>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</si>
  <si>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</si>
  <si>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</si>
  <si>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</si>
  <si>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</si>
  <si>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</si>
  <si>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</si>
  <si>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</si>
  <si>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</si>
  <si>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</si>
  <si>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</si>
  <si>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</si>
  <si>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</si>
  <si>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</si>
  <si>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</si>
  <si>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</si>
  <si>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</si>
  <si>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</si>
  <si>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</si>
  <si>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</si>
  <si>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</si>
  <si>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</si>
  <si>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</si>
  <si>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</si>
  <si>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</si>
  <si>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</si>
  <si>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</si>
  <si>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</si>
  <si>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</si>
  <si>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</si>
  <si>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</si>
  <si>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</si>
  <si>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</si>
  <si>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</si>
  <si>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</si>
  <si>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</si>
  <si>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</si>
  <si>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</si>
  <si>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</si>
  <si>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</si>
  <si>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</si>
  <si>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</si>
  <si>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</si>
  <si>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</si>
  <si>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</si>
  <si>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</si>
  <si>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</si>
  <si>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</si>
  <si>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</si>
  <si>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</si>
  <si>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</si>
  <si>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</si>
  <si>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</si>
  <si>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</si>
  <si>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</si>
  <si>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</si>
  <si>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</si>
  <si>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</si>
  <si>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</si>
  <si>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</si>
  <si>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</si>
  <si>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</si>
  <si>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</si>
  <si>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</si>
  <si>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</si>
  <si>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</si>
  <si>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</si>
  <si>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</si>
  <si>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</si>
  <si>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</si>
  <si>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</si>
  <si>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</si>
  <si>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</si>
  <si>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</si>
  <si>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</si>
  <si>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</si>
  <si>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</si>
  <si>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</si>
  <si>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</si>
  <si>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</si>
  <si>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</si>
  <si>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</si>
  <si>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</si>
  <si>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</si>
  <si>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</si>
  <si>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</si>
  <si>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</si>
  <si>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</si>
  <si>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</si>
  <si>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</si>
  <si>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</si>
  <si>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</si>
  <si>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</si>
  <si>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</si>
  <si>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</si>
  <si>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</si>
  <si>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</si>
  <si>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</si>
  <si>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</si>
  <si>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</si>
  <si>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</si>
  <si>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</si>
  <si>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</si>
  <si>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</si>
  <si>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</si>
  <si>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</si>
  <si>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</si>
  <si>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</si>
  <si>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</si>
  <si>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</si>
  <si>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</si>
  <si>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</si>
  <si>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</si>
  <si>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</si>
  <si>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</si>
  <si>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</si>
  <si>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</si>
  <si>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</si>
  <si>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</si>
  <si>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</si>
  <si>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</si>
  <si>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</si>
  <si>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</si>
  <si>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</si>
  <si>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</si>
  <si>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</si>
  <si>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</si>
  <si>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</si>
  <si>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</si>
  <si>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</si>
  <si>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</si>
  <si>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</si>
  <si>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</si>
  <si>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</si>
  <si>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</si>
  <si>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</si>
  <si>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</si>
  <si>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</si>
  <si>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</si>
  <si>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</si>
  <si>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</si>
  <si>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</si>
  <si>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</si>
  <si>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</si>
  <si>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</si>
  <si>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</si>
  <si>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</si>
  <si>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</si>
  <si>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</si>
  <si>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</si>
  <si>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</si>
  <si>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</si>
  <si>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</si>
  <si>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</si>
  <si>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</si>
  <si>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</si>
  <si>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</si>
  <si>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</si>
  <si>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</si>
  <si>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</si>
  <si>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</si>
  <si>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</si>
  <si>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</si>
  <si>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</si>
  <si>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</si>
  <si>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</si>
  <si>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</si>
  <si>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</si>
  <si>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</si>
  <si>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</si>
  <si>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</si>
  <si>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</si>
  <si>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</si>
  <si>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</si>
  <si>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</si>
  <si>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</si>
  <si>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</si>
  <si>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</si>
  <si>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</si>
  <si>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</si>
  <si>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</si>
  <si>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</si>
  <si>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</si>
  <si>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</si>
  <si>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</si>
  <si>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</si>
  <si>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</si>
  <si>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</si>
  <si>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</si>
  <si>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</si>
  <si>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</si>
  <si>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</si>
  <si>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</si>
  <si>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</si>
  <si>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</si>
  <si>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</si>
  <si>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</si>
  <si>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</si>
  <si>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</si>
  <si>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</si>
  <si>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</si>
  <si>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</si>
  <si>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</si>
  <si>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</si>
  <si>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</si>
  <si>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</si>
  <si>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</si>
  <si>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</si>
  <si>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</si>
  <si>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</si>
  <si>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</si>
  <si>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</si>
  <si>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</si>
  <si>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</si>
  <si>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</si>
  <si>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</si>
  <si>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</si>
  <si>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</si>
  <si>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</si>
  <si>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</si>
  <si>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</si>
  <si>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</si>
  <si>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</si>
  <si>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</si>
  <si>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</si>
  <si>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</si>
  <si>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</si>
  <si>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</si>
  <si>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</si>
  <si>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</si>
  <si>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</si>
  <si>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</si>
  <si>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</si>
  <si>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</si>
  <si>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</si>
  <si>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</si>
  <si>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</si>
  <si>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</si>
  <si>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</si>
  <si>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</si>
  <si>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</si>
  <si>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</si>
  <si>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</si>
  <si>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</si>
  <si>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</si>
  <si>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</si>
  <si>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</si>
  <si>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</si>
  <si>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</si>
  <si>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</si>
  <si>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</si>
  <si>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</si>
  <si>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</si>
  <si>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</si>
  <si>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</si>
  <si>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</si>
  <si>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</si>
  <si>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</si>
  <si>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</si>
  <si>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</si>
  <si>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</si>
  <si>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</si>
  <si>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</si>
  <si>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</si>
  <si>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</si>
  <si>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</si>
  <si>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</si>
  <si>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</si>
  <si>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</si>
  <si>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</si>
  <si>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</si>
  <si>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</si>
  <si>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</si>
  <si>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</si>
  <si>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</si>
  <si>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</si>
  <si>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</si>
  <si>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</si>
  <si>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</si>
  <si>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</si>
  <si>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</si>
  <si>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</si>
  <si>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</si>
  <si>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</si>
  <si>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</si>
  <si>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</si>
  <si>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</si>
  <si>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</si>
  <si>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</si>
  <si>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</si>
  <si>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</si>
  <si>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</si>
  <si>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</si>
  <si>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</si>
  <si>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</si>
  <si>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</si>
  <si>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</si>
  <si>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</si>
  <si>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</si>
  <si>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</si>
  <si>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</si>
  <si>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</si>
  <si>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</si>
  <si>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</si>
  <si>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</si>
  <si>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</si>
  <si>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</si>
  <si>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</si>
  <si>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</si>
  <si>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</si>
  <si>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</si>
  <si>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</si>
  <si>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</si>
  <si>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</si>
  <si>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</si>
  <si>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</si>
  <si>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</si>
  <si>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</si>
  <si>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</si>
  <si>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</si>
  <si>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</si>
  <si>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</si>
  <si>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</si>
  <si>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</si>
  <si>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</si>
  <si>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</si>
  <si>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</si>
  <si>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</si>
  <si>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</si>
  <si>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</si>
  <si>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</si>
  <si>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</si>
  <si>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</si>
  <si>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</si>
  <si>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</si>
  <si>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</si>
  <si>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</si>
  <si>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</si>
  <si>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</si>
  <si>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</si>
  <si>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</si>
  <si>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</si>
  <si>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</si>
  <si>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</si>
  <si>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</si>
  <si>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</si>
  <si>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</si>
  <si>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</si>
  <si>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</si>
  <si>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</si>
  <si>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</si>
  <si>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</si>
  <si>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</si>
  <si>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</si>
  <si>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</si>
  <si>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</si>
  <si>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</si>
  <si>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</si>
  <si>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</si>
  <si>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</si>
  <si>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</si>
  <si>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</si>
  <si>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</si>
  <si>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</si>
  <si>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</si>
  <si>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</si>
  <si>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</si>
  <si>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</si>
  <si>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</si>
  <si>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</si>
  <si>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</si>
  <si>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</si>
  <si>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</si>
  <si>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</si>
  <si>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</si>
  <si>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</si>
  <si>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</si>
  <si>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</si>
  <si>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</si>
  <si>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</si>
  <si>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</si>
  <si>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</si>
  <si>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</si>
  <si>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</si>
  <si>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</si>
  <si>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</si>
  <si>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</si>
  <si>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</si>
  <si>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</si>
  <si>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</si>
  <si>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</si>
  <si>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</si>
  <si>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</si>
  <si>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</si>
  <si>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</si>
  <si>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</si>
  <si>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</si>
  <si>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</si>
  <si>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</si>
  <si>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</si>
  <si>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</si>
  <si>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</si>
  <si>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</si>
  <si>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</si>
  <si>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</si>
  <si>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</si>
  <si>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</si>
  <si>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</si>
  <si>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</si>
  <si>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</si>
  <si>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</si>
  <si>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</si>
  <si>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</si>
  <si>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</si>
  <si>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</si>
  <si>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</si>
  <si>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</si>
  <si>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</si>
  <si>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</si>
  <si>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</si>
  <si>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</si>
  <si>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</si>
  <si>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</si>
  <si>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</si>
  <si>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</si>
  <si>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</si>
  <si>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</si>
  <si>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</si>
  <si>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</si>
  <si>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</si>
  <si>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</si>
  <si>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</si>
  <si>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</si>
  <si>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</si>
  <si>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</si>
  <si>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</si>
  <si>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</si>
  <si>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</si>
  <si>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</si>
  <si>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</si>
  <si>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</si>
  <si>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</si>
  <si>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</si>
  <si>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</si>
  <si>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</si>
  <si>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</si>
  <si>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</si>
  <si>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</si>
  <si>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</si>
  <si>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</si>
  <si>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</si>
  <si>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</si>
  <si>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</si>
  <si>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</si>
  <si>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</si>
  <si>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</si>
  <si>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</si>
  <si>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</si>
  <si>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</si>
  <si>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</si>
  <si>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</si>
  <si>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</si>
  <si>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</si>
  <si>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</si>
  <si>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</si>
  <si>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</si>
  <si>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</si>
  <si>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</si>
  <si>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</si>
  <si>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</si>
  <si>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</si>
  <si>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</si>
  <si>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</si>
  <si>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</si>
  <si>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</si>
  <si>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</si>
  <si>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</si>
  <si>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</si>
  <si>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</si>
  <si>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</si>
  <si>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</si>
  <si>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</si>
  <si>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</si>
  <si>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</si>
  <si>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</si>
  <si>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</si>
  <si>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</si>
  <si>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</si>
  <si>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</si>
  <si>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</si>
  <si>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</si>
  <si>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</si>
  <si>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</si>
  <si>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</si>
  <si>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</si>
  <si>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</si>
  <si>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</si>
  <si>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</si>
  <si>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</si>
  <si>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</si>
  <si>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</si>
  <si>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</si>
  <si>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</si>
  <si>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</si>
  <si>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</si>
  <si>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</si>
  <si>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</si>
  <si>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</si>
  <si>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</si>
  <si>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</si>
  <si>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</si>
  <si>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</si>
  <si>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</si>
  <si>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</si>
  <si>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</si>
  <si>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</si>
  <si>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</si>
  <si>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</si>
  <si>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</si>
  <si>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</si>
  <si>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</si>
  <si>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</si>
  <si>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</si>
  <si>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</si>
  <si>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</si>
  <si>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</si>
  <si>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</si>
  <si>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</si>
  <si>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</si>
  <si>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</si>
  <si>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</si>
  <si>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</si>
  <si>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</si>
  <si>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</si>
  <si>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</si>
  <si>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</si>
  <si>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</si>
  <si>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</si>
  <si>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</si>
  <si>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</si>
  <si>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</si>
  <si>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</si>
  <si>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</si>
  <si>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</si>
  <si>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</si>
  <si>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</si>
  <si>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</si>
  <si>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</si>
  <si>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</si>
  <si>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</si>
  <si>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</si>
  <si>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</si>
  <si>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</si>
  <si>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</si>
  <si>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</si>
  <si>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</si>
  <si>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</si>
  <si>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</si>
  <si>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</si>
  <si>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</si>
  <si>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</si>
  <si>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</si>
  <si>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</si>
  <si>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</si>
  <si>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</si>
  <si>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</si>
  <si>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</si>
  <si>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</si>
  <si>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</si>
  <si>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</si>
  <si>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</si>
  <si>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</si>
  <si>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</si>
  <si>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</si>
  <si>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</si>
  <si>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</si>
  <si>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</si>
  <si>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</si>
  <si>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</si>
  <si>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</si>
  <si>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</si>
  <si>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</si>
  <si>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</si>
  <si>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</si>
  <si>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</si>
  <si>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</si>
  <si>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</si>
  <si>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</si>
  <si>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</si>
  <si>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</si>
  <si>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</si>
  <si>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</si>
  <si>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</si>
  <si>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</si>
  <si>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</si>
  <si>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</si>
  <si>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</si>
  <si>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</si>
  <si>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</si>
  <si>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</si>
  <si>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</si>
  <si>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</si>
  <si>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</si>
  <si>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</si>
  <si>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</si>
  <si>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</si>
  <si>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</si>
  <si>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</si>
  <si>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</si>
  <si>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</si>
  <si>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</si>
  <si>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</si>
  <si>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</si>
  <si>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</si>
  <si>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</si>
  <si>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</si>
  <si>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</si>
  <si>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</si>
  <si>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</si>
  <si>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</si>
  <si>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</si>
  <si>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</si>
  <si>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</si>
  <si>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</si>
  <si>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</si>
  <si>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</si>
  <si>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</si>
  <si>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</si>
  <si>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</si>
  <si>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</si>
  <si>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</si>
  <si>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</si>
  <si>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</si>
  <si>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</si>
  <si>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</si>
  <si>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</si>
  <si>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</si>
  <si>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</si>
  <si>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</si>
  <si>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</si>
  <si>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</si>
  <si>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</si>
  <si>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</si>
  <si>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</si>
  <si>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</si>
  <si>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</si>
  <si>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</si>
  <si>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</si>
  <si>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</si>
  <si>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</si>
  <si>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</si>
  <si>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</si>
  <si>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</si>
  <si>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</si>
  <si>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</si>
  <si>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</si>
  <si>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</si>
  <si>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</si>
  <si>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</si>
  <si>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</si>
  <si>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</si>
  <si>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</si>
  <si>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</si>
  <si>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</si>
  <si>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</si>
  <si>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</si>
  <si>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</si>
  <si>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</si>
  <si>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</si>
  <si>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</si>
  <si>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</si>
  <si>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</si>
  <si>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</si>
  <si>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</si>
  <si>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</si>
  <si>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</si>
  <si>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</si>
  <si>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</si>
  <si>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</si>
  <si>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</si>
  <si>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</si>
  <si>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</si>
  <si>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</si>
  <si>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</si>
  <si>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</si>
  <si>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</si>
  <si>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</si>
  <si>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</si>
  <si>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</si>
  <si>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</si>
  <si>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</si>
  <si>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</si>
  <si>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</si>
  <si>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</si>
  <si>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</si>
  <si>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</si>
  <si>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</si>
  <si>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</si>
  <si>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</si>
  <si>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</si>
  <si>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</si>
  <si>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</si>
  <si>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</si>
  <si>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</si>
  <si>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</si>
  <si>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</si>
  <si>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</si>
  <si>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</si>
  <si>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</si>
  <si>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</si>
  <si>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</si>
  <si>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</si>
  <si>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</si>
  <si>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</si>
  <si>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</si>
  <si>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</si>
  <si>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</si>
  <si>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</si>
  <si>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</si>
  <si>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</si>
  <si>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</si>
  <si>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</si>
  <si>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</si>
  <si>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</si>
  <si>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</si>
  <si>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</si>
  <si>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</si>
  <si>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</si>
  <si>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</si>
  <si>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</si>
  <si>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</si>
  <si>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</si>
  <si>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</si>
  <si>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</si>
  <si>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</si>
  <si>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</si>
  <si>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</si>
  <si>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</si>
  <si>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</si>
  <si>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</si>
  <si>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</si>
  <si>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</si>
  <si>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</si>
  <si>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</si>
  <si>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</si>
  <si>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</si>
  <si>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</si>
  <si>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</si>
  <si>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</si>
  <si>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</si>
  <si>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</si>
  <si>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</si>
  <si>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</si>
  <si>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</si>
  <si>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</si>
  <si>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</si>
  <si>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</si>
  <si>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</si>
  <si>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</si>
  <si>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</si>
  <si>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</si>
  <si>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</si>
  <si>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</si>
  <si>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</si>
  <si>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</si>
  <si>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</si>
  <si>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</si>
  <si>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</si>
  <si>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</si>
  <si>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</si>
  <si>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</si>
  <si>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</si>
  <si>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</si>
  <si>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</si>
  <si>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</si>
  <si>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</si>
  <si>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</si>
  <si>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</si>
  <si>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</si>
  <si>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</si>
  <si>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</si>
  <si>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</si>
  <si>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</si>
  <si>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</si>
  <si>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</si>
  <si>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</si>
  <si>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</si>
  <si>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</si>
  <si>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</si>
  <si>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</si>
  <si>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</si>
  <si>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</si>
  <si>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</si>
  <si>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</si>
  <si>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</si>
  <si>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</si>
  <si>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</si>
  <si>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</si>
  <si>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</si>
  <si>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</si>
  <si>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</si>
  <si>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</si>
  <si>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</si>
  <si>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</si>
  <si>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</si>
  <si>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</si>
  <si>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</si>
  <si>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</si>
  <si>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</si>
  <si>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</si>
  <si>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</si>
  <si>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</si>
  <si>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</si>
  <si>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</si>
  <si>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</si>
  <si>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</si>
  <si>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</si>
  <si>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</si>
  <si>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</si>
  <si>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</si>
  <si>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</si>
  <si>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</si>
  <si>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</si>
  <si>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</si>
  <si>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</si>
  <si>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</si>
  <si>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</si>
  <si>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</si>
  <si>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</si>
  <si>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</si>
  <si>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</si>
  <si>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</si>
  <si>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</si>
  <si>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</si>
  <si>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</si>
  <si>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</si>
  <si>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</si>
  <si>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</si>
  <si>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</si>
  <si>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</si>
  <si>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</si>
  <si>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</si>
  <si>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</si>
  <si>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</si>
  <si>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</si>
  <si>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</si>
  <si>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</si>
  <si>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</si>
  <si>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</si>
  <si>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</si>
  <si>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</si>
  <si>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</si>
  <si>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</si>
  <si>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</si>
  <si>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</si>
  <si>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</si>
  <si>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</si>
  <si>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</si>
  <si>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</si>
  <si>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</si>
  <si>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</si>
  <si>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</si>
  <si>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</si>
  <si>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</si>
  <si>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</si>
  <si>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</si>
  <si>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</si>
  <si>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</si>
  <si>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</si>
  <si>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</si>
  <si>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</si>
  <si>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</si>
  <si>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</si>
  <si>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</si>
  <si>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</si>
  <si>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</si>
  <si>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</si>
  <si>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</si>
  <si>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</si>
  <si>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</si>
  <si>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</si>
  <si>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</si>
  <si>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</si>
  <si>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</si>
  <si>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</si>
  <si>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</si>
  <si>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</si>
  <si>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</si>
  <si>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</si>
  <si>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</si>
  <si>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</si>
  <si>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</si>
  <si>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</si>
  <si>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</si>
  <si>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</si>
  <si>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</si>
  <si>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</si>
  <si>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</si>
  <si>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</si>
  <si>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</si>
  <si>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</si>
  <si>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</si>
  <si>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</si>
  <si>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</si>
  <si>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</si>
  <si>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</si>
  <si>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</si>
  <si>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</si>
  <si>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</si>
  <si>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</si>
  <si>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</si>
  <si>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</si>
  <si>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</si>
  <si>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</si>
  <si>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</si>
  <si>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</si>
  <si>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</si>
  <si>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</si>
  <si>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</si>
  <si>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</si>
  <si>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</si>
  <si>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</si>
  <si>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</si>
  <si>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</si>
  <si>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</si>
  <si>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</si>
  <si>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</si>
  <si>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</si>
  <si>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</si>
  <si>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</si>
  <si>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</si>
  <si>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</si>
  <si>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</si>
  <si>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</si>
  <si>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</si>
  <si>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</si>
  <si>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</si>
  <si>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</si>
  <si>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</si>
  <si>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</si>
  <si>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</si>
  <si>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</si>
  <si>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</si>
  <si>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</si>
  <si>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</si>
  <si>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</si>
  <si>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</si>
  <si>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</si>
  <si>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</si>
  <si>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</si>
  <si>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</si>
  <si>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</si>
  <si>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</si>
  <si>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</si>
  <si>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</si>
  <si>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</si>
  <si>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</si>
  <si>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</si>
  <si>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</si>
  <si>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</si>
  <si>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</si>
  <si>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</si>
  <si>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</si>
  <si>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</si>
  <si>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</si>
  <si>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</si>
  <si>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</si>
  <si>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</si>
  <si>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</si>
  <si>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</si>
  <si>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</si>
  <si>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</si>
  <si>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</si>
  <si>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</si>
  <si>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</si>
  <si>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</si>
  <si>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</si>
  <si>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</si>
  <si>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</si>
  <si>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</si>
  <si>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</si>
  <si>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</si>
  <si>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</si>
  <si>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</si>
  <si>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</si>
  <si>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</si>
  <si>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</si>
  <si>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</si>
  <si>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</si>
  <si>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</si>
  <si>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</si>
  <si>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</si>
  <si>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</si>
  <si>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</si>
  <si>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</si>
  <si>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</si>
  <si>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</si>
  <si>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</si>
  <si>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</si>
  <si>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</si>
  <si>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</si>
  <si>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</si>
  <si>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</si>
  <si>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</si>
  <si>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</si>
  <si>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</si>
  <si>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</si>
  <si>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</si>
  <si>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</si>
  <si>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</si>
  <si>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</si>
  <si>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</si>
  <si>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</si>
  <si>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</si>
  <si>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</si>
  <si>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</si>
  <si>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</si>
  <si>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</si>
  <si>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</si>
  <si>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</si>
  <si>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</si>
  <si>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</si>
  <si>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</si>
  <si>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</si>
  <si>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</si>
  <si>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</si>
  <si>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</si>
  <si>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</si>
  <si>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</si>
  <si>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</si>
  <si>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</si>
  <si>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</si>
  <si>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</si>
  <si>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</si>
  <si>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</si>
  <si>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</si>
  <si>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</si>
  <si>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</si>
  <si>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</si>
  <si>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</si>
  <si>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</si>
  <si>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</si>
  <si>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</si>
  <si>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</si>
  <si>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</si>
  <si>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</si>
  <si>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</si>
  <si>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</si>
  <si>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</si>
  <si>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</si>
  <si>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</si>
  <si>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</si>
  <si>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</si>
  <si>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</si>
  <si>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</si>
  <si>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</si>
  <si>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</si>
  <si>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</si>
  <si>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</si>
  <si>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</si>
  <si>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</si>
  <si>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</si>
  <si>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</si>
  <si>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</si>
  <si>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</si>
  <si>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</si>
  <si>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</si>
  <si>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</si>
  <si>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</si>
  <si>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</si>
  <si>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</si>
  <si>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</si>
  <si>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</si>
  <si>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</si>
  <si>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</si>
  <si>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</si>
  <si>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</si>
  <si>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</si>
  <si>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</si>
  <si>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</si>
  <si>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</si>
  <si>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</si>
  <si>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</si>
  <si>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</si>
  <si>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</si>
  <si>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</si>
  <si>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</si>
  <si>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</si>
  <si>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</si>
  <si>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</si>
  <si>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</si>
  <si>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</si>
  <si>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</si>
  <si>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</si>
  <si>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</si>
  <si>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</si>
  <si>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</si>
  <si>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</si>
  <si>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</si>
  <si>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</si>
  <si>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</si>
  <si>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</si>
  <si>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</si>
  <si>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</si>
  <si>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</si>
  <si>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</si>
  <si>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</si>
  <si>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</si>
  <si>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</si>
  <si>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</si>
  <si>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</si>
  <si>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</si>
  <si>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</si>
  <si>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</si>
  <si>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</si>
  <si>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</si>
  <si>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</si>
  <si>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</si>
  <si>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</si>
  <si>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</si>
  <si>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</si>
  <si>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</si>
  <si>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</si>
  <si>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</si>
  <si>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</si>
  <si>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</si>
  <si>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</si>
  <si>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</si>
  <si>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</si>
  <si>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</si>
  <si>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</si>
  <si>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</si>
  <si>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</si>
  <si>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</si>
  <si>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</si>
  <si>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</si>
  <si>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</si>
  <si>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</si>
  <si>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</si>
  <si>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</si>
  <si>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</si>
  <si>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</si>
  <si>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</si>
  <si>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</si>
  <si>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</si>
  <si>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</si>
  <si>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</si>
  <si>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</si>
  <si>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</si>
  <si>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</si>
  <si>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</si>
  <si>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</si>
  <si>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</si>
  <si>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</si>
  <si>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</si>
  <si>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</si>
  <si>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</si>
  <si>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</si>
  <si>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</si>
  <si>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</si>
  <si>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</si>
  <si>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</si>
  <si>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</si>
  <si>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</si>
  <si>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</si>
  <si>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</si>
  <si>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</si>
  <si>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</si>
  <si>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</si>
  <si>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</si>
  <si>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</si>
  <si>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</si>
  <si>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</si>
  <si>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</si>
  <si>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</si>
  <si>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</si>
  <si>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</si>
  <si>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</si>
  <si>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</si>
  <si>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</si>
  <si>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</si>
  <si>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</si>
  <si>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</si>
  <si>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</si>
  <si>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</si>
  <si>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</si>
  <si>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</si>
  <si>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</si>
  <si>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</si>
  <si>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</si>
  <si>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</si>
  <si>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</si>
  <si>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</si>
  <si>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</si>
  <si>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</si>
  <si>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</si>
  <si>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</si>
  <si>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</si>
  <si>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</si>
  <si>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</si>
  <si>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</si>
  <si>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</si>
  <si>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</si>
  <si>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</si>
  <si>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</si>
  <si>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</si>
  <si>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</si>
  <si>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</si>
  <si>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</si>
  <si>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</si>
  <si>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</si>
  <si>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</si>
  <si>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</si>
  <si>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</si>
  <si>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</si>
  <si>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</si>
  <si>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</si>
  <si>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</si>
  <si>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</si>
  <si>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</si>
  <si>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</si>
  <si>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</si>
  <si>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</si>
  <si>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</si>
  <si>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</si>
  <si>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</si>
  <si>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</si>
  <si>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</si>
  <si>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</si>
  <si>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</si>
  <si>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</si>
  <si>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</si>
  <si>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</si>
  <si>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</si>
  <si>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</si>
  <si>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</si>
  <si>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</si>
  <si>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</si>
  <si>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</si>
  <si>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</si>
  <si>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</si>
  <si>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</si>
  <si>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</si>
  <si>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</si>
  <si>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</si>
  <si>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</si>
  <si>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</si>
  <si>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</si>
  <si>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</si>
  <si>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</si>
  <si>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</si>
  <si>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</si>
  <si>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</si>
  <si>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</si>
  <si>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</si>
  <si>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</si>
  <si>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</si>
  <si>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</si>
  <si>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</si>
  <si>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</si>
  <si>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</si>
  <si>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</si>
  <si>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</si>
  <si>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</si>
  <si>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</si>
  <si>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</si>
  <si>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</si>
  <si>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</si>
  <si>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</si>
  <si>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</si>
  <si>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</si>
  <si>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</si>
  <si>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</si>
  <si>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</si>
  <si>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</si>
  <si>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</si>
  <si>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</si>
  <si>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</si>
  <si>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</si>
  <si>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</si>
  <si>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</si>
  <si>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</si>
  <si>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</si>
  <si>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</si>
  <si>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</si>
  <si>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</si>
  <si>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</si>
  <si>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</si>
  <si>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</si>
  <si>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</si>
  <si>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</si>
  <si>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</si>
  <si>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</si>
  <si>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</si>
  <si>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</si>
  <si>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</si>
  <si>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</si>
  <si>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</si>
  <si>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</si>
  <si>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</si>
  <si>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</si>
  <si>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</si>
  <si>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</si>
  <si>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</si>
  <si>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</si>
  <si>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</si>
  <si>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</si>
  <si>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</si>
  <si>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</si>
  <si>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</si>
  <si>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</si>
  <si>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</si>
  <si>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</si>
  <si>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</si>
  <si>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</si>
  <si>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</si>
  <si>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</si>
  <si>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</si>
  <si>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</si>
  <si>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</si>
  <si>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</si>
  <si>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</si>
  <si>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</si>
  <si>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</si>
  <si>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</si>
  <si>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</si>
  <si>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</si>
  <si>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</si>
  <si>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</si>
  <si>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</si>
  <si>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</si>
  <si>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</si>
  <si>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</si>
  <si>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</si>
  <si>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</si>
  <si>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</si>
  <si>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</si>
  <si>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</si>
  <si>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</si>
  <si>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</si>
  <si>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</si>
  <si>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</si>
  <si>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</si>
  <si>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</si>
  <si>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</si>
  <si>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</si>
  <si>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</si>
  <si>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</si>
  <si>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</si>
  <si>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</si>
  <si>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</si>
  <si>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</si>
  <si>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</si>
  <si>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</si>
  <si>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</si>
  <si>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</si>
  <si>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</si>
  <si>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</si>
  <si>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</si>
  <si>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</si>
  <si>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</si>
  <si>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</si>
  <si>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</si>
  <si>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</si>
  <si>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</si>
  <si>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</si>
  <si>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</si>
  <si>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</si>
  <si>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</si>
  <si>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</si>
  <si>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</si>
  <si>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</si>
  <si>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</si>
  <si>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</si>
  <si>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</si>
  <si>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</si>
  <si>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</si>
  <si>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</si>
  <si>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</si>
  <si>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</si>
  <si>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</si>
  <si>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</si>
  <si>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</si>
  <si>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</si>
  <si>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</si>
  <si>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</si>
  <si>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</si>
  <si>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</si>
  <si>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</si>
  <si>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</si>
  <si>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</si>
  <si>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</si>
  <si>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</si>
  <si>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</si>
  <si>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</si>
  <si>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</si>
  <si>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</si>
  <si>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</si>
  <si>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</si>
  <si>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</si>
  <si>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</si>
  <si>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</si>
  <si>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</si>
  <si>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</si>
  <si>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</si>
  <si>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</si>
  <si>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</si>
  <si>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</si>
  <si>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</si>
  <si>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</si>
  <si>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</si>
  <si>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</si>
  <si>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</si>
  <si>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</si>
  <si>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</si>
  <si>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</si>
  <si>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</si>
  <si>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</si>
  <si>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</si>
  <si>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</si>
  <si>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</si>
  <si>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</si>
  <si>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</si>
  <si>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</si>
  <si>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</si>
  <si>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</si>
  <si>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</si>
  <si>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</si>
  <si>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</si>
  <si>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</si>
  <si>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</si>
  <si>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</si>
  <si>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</si>
  <si>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</si>
  <si>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</si>
  <si>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</si>
  <si>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</si>
  <si>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</si>
  <si>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</si>
  <si>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</si>
  <si>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</si>
  <si>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</si>
  <si>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</si>
  <si>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</si>
  <si>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</si>
  <si>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</si>
  <si>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</si>
  <si>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</si>
  <si>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</si>
  <si>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</si>
  <si>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</si>
  <si>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</si>
  <si>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</si>
  <si>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</si>
  <si>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</si>
  <si>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</si>
  <si>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</si>
  <si>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</si>
  <si>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</si>
  <si>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</si>
  <si>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</si>
  <si>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</si>
  <si>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</si>
  <si>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</si>
  <si>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</si>
  <si>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</si>
  <si>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</si>
  <si>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</si>
  <si>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</si>
  <si>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</si>
  <si>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</si>
  <si>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</si>
  <si>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</si>
  <si>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</si>
  <si>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</si>
  <si>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</si>
  <si>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</si>
  <si>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</si>
  <si>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</si>
  <si>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</si>
  <si>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</si>
  <si>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</si>
  <si>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</si>
  <si>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</si>
  <si>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</si>
  <si>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</si>
  <si>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</si>
  <si>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</si>
  <si>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</si>
  <si>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</si>
  <si>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</si>
  <si>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</si>
  <si>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</si>
  <si>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</si>
  <si>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</si>
  <si>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</si>
  <si>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</si>
  <si>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</si>
  <si>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</si>
  <si>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</si>
  <si>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</si>
  <si>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</si>
  <si>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</si>
  <si>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</si>
  <si>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</si>
  <si>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</si>
  <si>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</si>
  <si>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</si>
  <si>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</si>
  <si>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</si>
  <si>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</si>
  <si>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</si>
  <si>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</si>
  <si>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</si>
  <si>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</si>
  <si>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</si>
  <si>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</si>
  <si>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</si>
  <si>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</si>
  <si>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</si>
  <si>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</si>
  <si>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</si>
  <si>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</si>
  <si>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</si>
  <si>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</si>
  <si>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</si>
  <si>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</si>
  <si>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</si>
  <si>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</si>
  <si>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</si>
  <si>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</si>
  <si>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</si>
  <si>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</si>
  <si>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</si>
  <si>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</si>
  <si>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</si>
  <si>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</si>
  <si>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</si>
  <si>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</si>
  <si>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</si>
  <si>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</si>
  <si>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</si>
  <si>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</si>
  <si>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</si>
  <si>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</si>
  <si>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</si>
  <si>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</si>
  <si>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</si>
  <si>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</si>
  <si>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</si>
  <si>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</si>
  <si>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</si>
  <si>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</si>
  <si>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</si>
  <si>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</si>
  <si>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</si>
  <si>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</si>
  <si>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</si>
  <si>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</si>
  <si>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</si>
  <si>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</si>
  <si>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</si>
  <si>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</si>
  <si>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</si>
  <si>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</si>
  <si>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</si>
  <si>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</si>
  <si>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</si>
  <si>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</si>
  <si>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</si>
  <si>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</si>
  <si>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</si>
  <si>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</si>
  <si>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</si>
  <si>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</si>
  <si>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</si>
  <si>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</si>
  <si>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</si>
  <si>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</si>
  <si>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</si>
  <si>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</si>
  <si>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</si>
  <si>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</si>
  <si>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</si>
  <si>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</si>
  <si>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</si>
  <si>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</si>
  <si>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</si>
  <si>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</si>
  <si>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</si>
  <si>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</si>
  <si>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</si>
  <si>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</si>
  <si>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</si>
  <si>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</si>
  <si>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</si>
  <si>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</si>
  <si>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</si>
  <si>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</si>
  <si>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</si>
  <si>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</si>
  <si>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</si>
  <si>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</si>
  <si>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</si>
  <si>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</si>
  <si>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</si>
  <si>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</si>
  <si>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</si>
  <si>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</si>
  <si>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</si>
  <si>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</si>
  <si>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</si>
  <si>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</si>
  <si>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</si>
  <si>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</si>
  <si>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</si>
  <si>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</si>
  <si>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</si>
  <si>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</si>
  <si>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</si>
  <si>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</si>
  <si>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</si>
  <si>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</si>
  <si>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</si>
  <si>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</si>
  <si>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</si>
  <si>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</si>
  <si>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</si>
  <si>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</si>
  <si>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</si>
  <si>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</si>
  <si>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</si>
  <si>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</si>
  <si>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</si>
  <si>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</si>
  <si>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</si>
  <si>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</si>
  <si>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</si>
  <si>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</si>
  <si>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</si>
  <si>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</si>
  <si>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</si>
  <si>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</si>
  <si>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</si>
  <si>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</si>
  <si>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</si>
  <si>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</si>
  <si>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</si>
  <si>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</si>
  <si>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</si>
  <si>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</si>
  <si>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</si>
  <si>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</si>
  <si>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</si>
  <si>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</si>
  <si>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</si>
  <si>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</si>
  <si>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</si>
  <si>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</si>
  <si>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</si>
  <si>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</si>
  <si>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</si>
  <si>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</si>
  <si>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</si>
  <si>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</si>
  <si>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</si>
  <si>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</si>
  <si>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</si>
  <si>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</si>
  <si>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</si>
  <si>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</si>
  <si>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</si>
  <si>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</si>
  <si>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</si>
  <si>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</si>
  <si>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</si>
  <si>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</si>
  <si>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</si>
  <si>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</si>
  <si>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</si>
  <si>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</si>
  <si>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</si>
  <si>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</si>
  <si>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</si>
  <si>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</si>
  <si>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</si>
  <si>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</si>
  <si>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</si>
  <si>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</si>
  <si>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</si>
  <si>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</si>
  <si>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</si>
  <si>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</si>
  <si>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</si>
  <si>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</si>
  <si>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</si>
  <si>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</si>
  <si>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</si>
  <si>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</si>
  <si>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</si>
  <si>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</si>
  <si>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</si>
  <si>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</si>
  <si>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</si>
  <si>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</si>
  <si>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</si>
  <si>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</si>
  <si>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</si>
  <si>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</si>
  <si>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</si>
  <si>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</si>
  <si>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</si>
  <si>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</si>
  <si>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</si>
  <si>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</si>
  <si>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</si>
  <si>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</si>
  <si>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</si>
  <si>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</si>
  <si>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</si>
  <si>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</si>
  <si>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</si>
  <si>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</si>
  <si>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</si>
  <si>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</si>
  <si>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</si>
  <si>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</si>
  <si>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</si>
  <si>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</si>
  <si>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</si>
  <si>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</si>
  <si>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</si>
  <si>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</si>
  <si>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</si>
  <si>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</si>
  <si>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</si>
  <si>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</si>
  <si>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</si>
  <si>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</si>
  <si>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</si>
  <si>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</si>
  <si>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</si>
  <si>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</si>
  <si>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</si>
  <si>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</si>
  <si>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</si>
  <si>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</si>
  <si>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</si>
  <si>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</si>
  <si>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</si>
  <si>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</si>
  <si>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</si>
  <si>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</si>
  <si>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</si>
  <si>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</si>
  <si>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</si>
  <si>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</si>
  <si>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</si>
  <si>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</si>
  <si>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</si>
  <si>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</si>
  <si>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</si>
  <si>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</si>
  <si>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</si>
  <si>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</si>
  <si>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</si>
  <si>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</si>
  <si>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</si>
  <si>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</si>
  <si>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</si>
  <si>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</si>
  <si>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</si>
  <si>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</si>
  <si>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</si>
  <si>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</si>
  <si>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</si>
  <si>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</si>
  <si>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</si>
  <si>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</si>
  <si>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</si>
  <si>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</si>
  <si>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</si>
  <si>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</si>
  <si>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</si>
  <si>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</si>
  <si>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</si>
  <si>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</si>
  <si>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</si>
  <si>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</si>
  <si>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</si>
  <si>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</si>
  <si>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</si>
  <si>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</si>
  <si>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</si>
  <si>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</si>
  <si>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</si>
  <si>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</si>
  <si>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</si>
  <si>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</si>
  <si>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</si>
  <si>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</si>
  <si>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</si>
  <si>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</si>
  <si>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</si>
  <si>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</si>
  <si>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</si>
  <si>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</si>
  <si>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</si>
  <si>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</si>
  <si>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</si>
  <si>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</si>
  <si>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</si>
  <si>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</si>
  <si>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</si>
  <si>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</si>
  <si>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</si>
  <si>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</si>
  <si>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</si>
  <si>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</si>
  <si>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</si>
  <si>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</si>
  <si>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</si>
  <si>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</si>
  <si>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</si>
  <si>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</si>
  <si>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</si>
  <si>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</si>
  <si>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</si>
  <si>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</si>
  <si>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</si>
  <si>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</si>
  <si>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</si>
  <si>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</si>
  <si>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</si>
  <si>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</si>
  <si>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</si>
  <si>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</si>
  <si>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</si>
  <si>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</si>
  <si>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</si>
  <si>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</si>
  <si>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</si>
  <si>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</si>
  <si>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</si>
  <si>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</si>
  <si>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</si>
  <si>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</si>
  <si>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</si>
  <si>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</si>
  <si>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</si>
  <si>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</si>
  <si>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</si>
  <si>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</si>
  <si>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</si>
  <si>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</si>
  <si>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</si>
  <si>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</si>
  <si>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</si>
  <si>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</si>
  <si>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</si>
  <si>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</si>
  <si>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</si>
  <si>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</si>
  <si>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</si>
  <si>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</si>
  <si>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</si>
  <si>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</si>
  <si>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</si>
  <si>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</si>
  <si>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</si>
  <si>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</si>
  <si>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</si>
  <si>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</si>
  <si>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</si>
  <si>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</si>
  <si>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</si>
  <si>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</si>
  <si>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</si>
  <si>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</si>
  <si>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</si>
  <si>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</si>
  <si>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</si>
  <si>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</si>
  <si>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</si>
  <si>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</si>
  <si>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</si>
  <si>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</si>
  <si>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</si>
  <si>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</si>
  <si>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</si>
  <si>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</si>
  <si>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</si>
  <si>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</si>
  <si>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</si>
  <si>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</si>
  <si>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</si>
  <si>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</si>
  <si>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</si>
  <si>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</si>
  <si>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</si>
  <si>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</si>
  <si>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</si>
  <si>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</si>
  <si>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</si>
  <si>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</si>
  <si>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</si>
  <si>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</si>
  <si>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</si>
  <si>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</si>
  <si>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</si>
  <si>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</si>
  <si>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</si>
  <si>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</si>
  <si>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</si>
  <si>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</si>
  <si>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</si>
  <si>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</si>
  <si>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</si>
  <si>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</si>
  <si>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</si>
  <si>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</si>
  <si>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</si>
  <si>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</si>
  <si>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</si>
  <si>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</si>
  <si>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</si>
  <si>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</si>
  <si>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</si>
  <si>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</si>
  <si>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</si>
  <si>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</si>
  <si>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</si>
  <si>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</si>
  <si>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</si>
  <si>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</si>
  <si>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</si>
  <si>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</si>
  <si>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</si>
  <si>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</si>
  <si>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</si>
  <si>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</si>
  <si>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</si>
  <si>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</si>
  <si>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</si>
  <si>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</si>
  <si>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</si>
  <si>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</si>
  <si>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</si>
  <si>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</si>
  <si>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</si>
  <si>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</si>
  <si>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</si>
  <si>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</si>
  <si>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</si>
  <si>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</si>
  <si>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</si>
  <si>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</si>
  <si>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</si>
  <si>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</si>
  <si>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</si>
  <si>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</si>
  <si>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</si>
  <si>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</si>
  <si>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</si>
  <si>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</si>
  <si>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</si>
  <si>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</si>
  <si>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</si>
  <si>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</si>
  <si>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</si>
  <si>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</si>
  <si>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</si>
  <si>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</si>
  <si>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</si>
  <si>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</si>
  <si>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</si>
  <si>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</si>
  <si>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</si>
  <si>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</si>
  <si>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</si>
  <si>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</si>
  <si>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</si>
  <si>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</si>
  <si>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</si>
  <si>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</si>
  <si>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</si>
  <si>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</si>
  <si>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</si>
  <si>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</si>
  <si>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</si>
  <si>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</si>
  <si>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</si>
  <si>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</si>
  <si>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</si>
  <si>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</si>
  <si>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</si>
  <si>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</si>
  <si>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</si>
  <si>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</si>
  <si>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</si>
  <si>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</si>
  <si>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</si>
  <si>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</si>
  <si>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</si>
  <si>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</si>
  <si>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</si>
  <si>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</si>
  <si>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</si>
  <si>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</si>
  <si>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</si>
  <si>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</si>
  <si>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</si>
  <si>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</si>
  <si>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</si>
  <si>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</si>
  <si>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</si>
  <si>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</si>
  <si>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</si>
  <si>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</si>
  <si>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</si>
  <si>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</si>
  <si>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</si>
  <si>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</si>
  <si>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</si>
  <si>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</si>
  <si>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</si>
  <si>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</si>
  <si>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</si>
  <si>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</si>
  <si>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</si>
  <si>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</si>
  <si>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</si>
  <si>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</si>
  <si>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</si>
  <si>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</si>
  <si>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</si>
  <si>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</si>
  <si>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</si>
  <si>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</si>
  <si>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</si>
  <si>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</si>
  <si>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</si>
  <si>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</si>
  <si>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</si>
  <si>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</si>
  <si>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</si>
  <si>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</si>
  <si>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</si>
  <si>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</si>
  <si>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</si>
  <si>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</si>
  <si>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</si>
  <si>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</si>
  <si>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</si>
  <si>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</si>
  <si>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</si>
  <si>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</si>
  <si>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</si>
  <si>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</si>
  <si>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</si>
  <si>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</si>
  <si>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</si>
  <si>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</si>
  <si>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</si>
  <si>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</si>
  <si>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</si>
  <si>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</si>
  <si>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</si>
  <si>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</si>
  <si>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</si>
  <si>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</si>
  <si>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</si>
  <si>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</si>
  <si>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</si>
  <si>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</si>
  <si>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</si>
  <si>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</si>
  <si>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</si>
  <si>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</si>
  <si>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</si>
  <si>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</si>
  <si>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</si>
  <si>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</si>
  <si>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</si>
  <si>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</si>
  <si>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</si>
  <si>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</si>
  <si>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</si>
  <si>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</si>
  <si>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</si>
  <si>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</si>
  <si>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</si>
  <si>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</si>
  <si>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</si>
  <si>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</si>
  <si>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</si>
  <si>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</si>
  <si>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</si>
  <si>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</si>
  <si>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</si>
  <si>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</si>
  <si>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</si>
  <si>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</si>
  <si>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</si>
  <si>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</si>
  <si>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</si>
  <si>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</si>
  <si>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</si>
  <si>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</si>
  <si>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</si>
  <si>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</si>
  <si>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</si>
  <si>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</si>
  <si>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</si>
  <si>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</si>
  <si>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</si>
  <si>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</si>
  <si>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</si>
  <si>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</si>
  <si>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</si>
  <si>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</si>
  <si>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</si>
  <si>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</si>
  <si>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</si>
  <si>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</si>
  <si>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</si>
  <si>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</si>
  <si>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</si>
  <si>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</si>
  <si>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</si>
  <si>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</si>
  <si>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</si>
  <si>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</si>
  <si>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</si>
  <si>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</si>
  <si>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</si>
  <si>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</si>
  <si>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</si>
  <si>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</si>
  <si>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</si>
  <si>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</si>
  <si>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</si>
  <si>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</si>
  <si>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</si>
  <si>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</si>
  <si>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</si>
  <si>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</si>
  <si>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</si>
  <si>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</si>
  <si>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</si>
  <si>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</si>
  <si>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</si>
  <si>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</si>
  <si>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</si>
  <si>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</si>
  <si>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</si>
  <si>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</si>
  <si>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</si>
  <si>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</si>
  <si>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</si>
  <si>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</si>
  <si>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</si>
  <si>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</si>
  <si>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</si>
  <si>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</si>
  <si>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</si>
  <si>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</si>
  <si>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</si>
  <si>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</si>
  <si>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</si>
  <si>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</si>
  <si>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</si>
  <si>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</si>
  <si>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</si>
  <si>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</si>
  <si>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</si>
  <si>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</si>
  <si>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</si>
  <si>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</si>
  <si>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</si>
  <si>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</si>
  <si>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</si>
  <si>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</si>
  <si>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</si>
  <si>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</si>
  <si>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</si>
  <si>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</si>
  <si>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</si>
  <si>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</si>
  <si>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</si>
  <si>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</si>
  <si>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</si>
  <si>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</si>
  <si>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</si>
  <si>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</si>
  <si>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</si>
  <si>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</si>
  <si>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</si>
  <si>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</si>
  <si>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</si>
  <si>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</si>
  <si>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</si>
  <si>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</si>
  <si>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</si>
  <si>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</si>
  <si>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</si>
  <si>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</si>
  <si>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</si>
  <si>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</si>
  <si>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</si>
  <si>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</si>
  <si>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</si>
  <si>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</si>
  <si>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</si>
  <si>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</si>
  <si>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</si>
  <si>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</si>
  <si>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</si>
  <si>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</si>
  <si>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</si>
  <si>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</si>
  <si>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</si>
  <si>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</si>
  <si>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</si>
  <si>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</si>
  <si>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</si>
  <si>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</si>
  <si>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</si>
  <si>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</si>
  <si>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</si>
  <si>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</si>
  <si>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</si>
  <si>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</si>
  <si>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</si>
  <si>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</si>
  <si>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</si>
  <si>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</si>
  <si>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</si>
  <si>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</si>
  <si>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</si>
  <si>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</si>
  <si>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</si>
  <si>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</si>
  <si>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</si>
  <si>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</si>
  <si>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</si>
  <si>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</si>
  <si>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</si>
  <si>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</si>
  <si>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</si>
  <si>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</si>
  <si>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</si>
  <si>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</si>
  <si>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</si>
  <si>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</si>
  <si>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</si>
  <si>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</si>
  <si>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</si>
  <si>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</si>
  <si>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</si>
  <si>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</si>
  <si>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</si>
  <si>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</si>
  <si>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</si>
  <si>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</si>
  <si>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</si>
  <si>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</si>
  <si>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</si>
  <si>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</si>
  <si>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</si>
  <si>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</si>
  <si>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</si>
  <si>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</si>
  <si>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</si>
  <si>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</si>
  <si>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</si>
  <si>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</si>
  <si>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</si>
  <si>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</si>
  <si>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</si>
  <si>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</si>
  <si>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</si>
  <si>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</si>
  <si>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</si>
  <si>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</si>
  <si>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</si>
  <si>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</si>
  <si>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</si>
  <si>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</si>
  <si>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</si>
  <si>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</si>
  <si>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</si>
  <si>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</si>
  <si>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</si>
  <si>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</si>
  <si>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</si>
  <si>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</si>
  <si>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</si>
  <si>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</si>
  <si>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</si>
  <si>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</si>
  <si>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</si>
  <si>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</si>
  <si>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</si>
  <si>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</si>
  <si>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</si>
  <si>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</si>
  <si>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</si>
  <si>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</si>
  <si>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</si>
  <si>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</si>
  <si>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</si>
  <si>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</si>
  <si>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</si>
  <si>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</si>
  <si>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</si>
  <si>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</si>
  <si>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</si>
  <si>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</si>
  <si>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</si>
  <si>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</si>
  <si>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</si>
  <si>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</si>
  <si>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</si>
  <si>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</si>
  <si>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</si>
  <si>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</si>
  <si>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</si>
  <si>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</si>
  <si>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</si>
  <si>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</si>
  <si>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</si>
  <si>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</si>
  <si>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</si>
  <si>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</si>
  <si>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</si>
  <si>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</si>
  <si>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</si>
  <si>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</si>
  <si>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</si>
  <si>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</si>
  <si>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</si>
  <si>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</si>
  <si>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</si>
  <si>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</si>
  <si>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</si>
  <si>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</si>
  <si>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</si>
  <si>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</si>
  <si>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</si>
  <si>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</si>
  <si>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</si>
  <si>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</si>
  <si>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</si>
  <si>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</si>
  <si>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</si>
  <si>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</si>
  <si>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</si>
  <si>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</si>
  <si>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</si>
  <si>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</si>
  <si>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</si>
  <si>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</si>
  <si>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</si>
  <si>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</si>
  <si>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</si>
  <si>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</si>
  <si>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</si>
  <si>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</si>
  <si>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</si>
  <si>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</si>
  <si>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</si>
  <si>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</si>
  <si>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</si>
  <si>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</si>
  <si>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</si>
  <si>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</si>
  <si>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</si>
  <si>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</si>
  <si>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</si>
  <si>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</si>
  <si>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</si>
  <si>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</si>
  <si>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</si>
  <si>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</si>
  <si>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</si>
  <si>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</si>
  <si>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</si>
  <si>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</si>
  <si>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</si>
  <si>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</si>
  <si>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</si>
  <si>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</si>
  <si>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</si>
  <si>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</si>
  <si>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</si>
  <si>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</si>
  <si>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</si>
  <si>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</si>
  <si>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</si>
  <si>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</si>
  <si>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</si>
  <si>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</si>
  <si>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</si>
  <si>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</si>
  <si>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</si>
  <si>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</si>
  <si>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</si>
  <si>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</si>
  <si>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</si>
  <si>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</si>
  <si>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</si>
  <si>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</si>
  <si>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</si>
  <si>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</si>
  <si>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</si>
  <si>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</si>
  <si>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</si>
  <si>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</si>
  <si>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</si>
  <si>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</si>
  <si>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</si>
  <si>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</si>
  <si>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</si>
  <si>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</si>
  <si>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</si>
  <si>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</si>
  <si>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</si>
  <si>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</si>
  <si>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</si>
  <si>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</si>
  <si>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</si>
  <si>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</si>
  <si>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</si>
  <si>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</si>
  <si>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</si>
  <si>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</si>
  <si>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</si>
  <si>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</si>
  <si>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</si>
  <si>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</si>
  <si>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</si>
  <si>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</si>
  <si>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</si>
  <si>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</si>
  <si>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</si>
  <si>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</si>
  <si>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</si>
  <si>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</si>
  <si>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</si>
  <si>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</si>
  <si>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</si>
  <si>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</si>
  <si>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</si>
  <si>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</si>
  <si>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</si>
  <si>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</si>
  <si>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</si>
  <si>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</si>
  <si>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</si>
  <si>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</si>
  <si>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</si>
  <si>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</si>
  <si>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</si>
  <si>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</si>
  <si>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</si>
  <si>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</si>
  <si>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</si>
  <si>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</si>
  <si>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</si>
  <si>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</si>
  <si>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</si>
  <si>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</si>
  <si>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</si>
  <si>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</si>
  <si>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</si>
  <si>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</si>
  <si>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</si>
  <si>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</si>
  <si>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</si>
  <si>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</si>
  <si>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</si>
  <si>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</si>
  <si>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</si>
  <si>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</si>
  <si>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</si>
  <si>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</si>
  <si>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</si>
  <si>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</si>
  <si>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</si>
  <si>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</si>
  <si>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</si>
  <si>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</si>
  <si>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</si>
  <si>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</si>
  <si>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</si>
  <si>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</si>
  <si>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</si>
  <si>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</si>
  <si>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</si>
  <si>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</si>
  <si>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</si>
  <si>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</si>
  <si>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</si>
  <si>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</si>
  <si>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</si>
  <si>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</si>
  <si>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</si>
  <si>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</si>
  <si>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</si>
  <si>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</si>
  <si>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</si>
  <si>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</si>
  <si>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</si>
  <si>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</si>
  <si>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</si>
  <si>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</si>
  <si>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</si>
  <si>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</si>
  <si>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</si>
  <si>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</si>
  <si>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</si>
  <si>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</si>
  <si>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</si>
  <si>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</si>
  <si>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</si>
  <si>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</si>
  <si>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</si>
  <si>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</si>
  <si>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</si>
  <si>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</si>
  <si>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</si>
  <si>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</si>
  <si>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</si>
  <si>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</si>
  <si>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</si>
  <si>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</si>
  <si>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</si>
  <si>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</si>
  <si>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</si>
  <si>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</si>
  <si>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</si>
  <si>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</si>
  <si>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</si>
  <si>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</si>
  <si>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</si>
  <si>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</si>
  <si>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</si>
  <si>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</si>
  <si>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</si>
  <si>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</si>
  <si>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</si>
  <si>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</si>
  <si>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</si>
  <si>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</si>
  <si>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</si>
  <si>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</si>
  <si>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</si>
  <si>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</si>
  <si>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</si>
  <si>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</si>
  <si>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</si>
  <si>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</si>
  <si>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</si>
  <si>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</si>
  <si>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</si>
  <si>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</si>
  <si>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</si>
  <si>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</si>
  <si>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</si>
  <si>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</si>
  <si>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</si>
  <si>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</si>
  <si>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</si>
  <si>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</si>
  <si>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</si>
  <si>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</si>
  <si>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</si>
  <si>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</si>
  <si>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</si>
  <si>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</si>
  <si>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</si>
  <si>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</si>
  <si>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</si>
  <si>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</si>
  <si>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</si>
  <si>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</si>
  <si>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</si>
  <si>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</si>
  <si>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</si>
  <si>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</si>
  <si>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</si>
  <si>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</si>
  <si>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</si>
  <si>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</si>
  <si>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</si>
  <si>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</si>
  <si>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</si>
  <si>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</si>
  <si>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</si>
  <si>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</si>
  <si>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</si>
  <si>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</si>
  <si>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</si>
  <si>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</si>
  <si>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</si>
  <si>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</si>
  <si>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</si>
  <si>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</si>
  <si>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</si>
  <si>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</si>
  <si>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</si>
  <si>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</si>
  <si>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</si>
  <si>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</si>
  <si>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</si>
  <si>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</si>
  <si>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</si>
  <si>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</si>
  <si>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</si>
  <si>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</si>
  <si>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</si>
  <si>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</si>
  <si>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</si>
  <si>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</si>
  <si>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</si>
  <si>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</si>
  <si>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</si>
  <si>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</si>
  <si>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</si>
  <si>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</si>
  <si>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</si>
  <si>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</si>
  <si>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</si>
  <si>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</si>
  <si>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</si>
  <si>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</si>
  <si>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</si>
  <si>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</si>
  <si>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</si>
  <si>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</si>
  <si>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</si>
  <si>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</si>
  <si>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</si>
  <si>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</si>
  <si>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</si>
  <si>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</si>
  <si>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</si>
  <si>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</si>
  <si>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</si>
  <si>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</si>
  <si>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</si>
  <si>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</si>
  <si>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</si>
  <si>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</si>
  <si>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</si>
  <si>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</si>
  <si>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</si>
  <si>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</si>
  <si>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</si>
  <si>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</si>
  <si>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</si>
  <si>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</si>
  <si>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</si>
  <si>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</si>
  <si>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</si>
  <si>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</si>
  <si>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</si>
  <si>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</si>
  <si>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</si>
  <si>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</si>
  <si>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</si>
  <si>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</si>
  <si>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</si>
  <si>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</si>
  <si>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</si>
  <si>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</si>
  <si>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</si>
  <si>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</si>
  <si>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</si>
  <si>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</si>
  <si>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</si>
  <si>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</si>
  <si>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</si>
  <si>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</si>
  <si>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</si>
  <si>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</si>
  <si>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</si>
  <si>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</si>
  <si>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</si>
  <si>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</si>
  <si>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</si>
  <si>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</si>
  <si>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</si>
  <si>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</si>
  <si>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</si>
  <si>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</si>
  <si>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</si>
  <si>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</si>
  <si>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</si>
  <si>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</si>
  <si>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</si>
  <si>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</si>
  <si>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</si>
  <si>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</si>
  <si>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</si>
  <si>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</si>
  <si>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</si>
  <si>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</si>
  <si>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</si>
  <si>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</si>
  <si>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</si>
  <si>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</si>
  <si>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</si>
  <si>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</si>
  <si>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</si>
  <si>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</si>
  <si>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</si>
  <si>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</si>
  <si>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</si>
  <si>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</si>
  <si>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</si>
  <si>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</si>
  <si>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</si>
  <si>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</si>
  <si>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</si>
  <si>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</si>
  <si>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</si>
  <si>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</si>
  <si>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</si>
  <si>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</si>
  <si>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</si>
  <si>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</si>
  <si>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</si>
  <si>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</si>
  <si>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</si>
  <si>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</si>
  <si>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</si>
  <si>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</si>
  <si>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</si>
  <si>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</si>
  <si>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</si>
  <si>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</si>
  <si>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</si>
  <si>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</si>
  <si>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</si>
  <si>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</si>
  <si>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</si>
  <si>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</si>
  <si>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</si>
  <si>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</si>
  <si>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</si>
  <si>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</si>
  <si>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</si>
  <si>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</si>
  <si>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</si>
  <si>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</si>
  <si>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</si>
  <si>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</si>
  <si>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</si>
  <si>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</si>
  <si>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</si>
  <si>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</si>
  <si>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</si>
  <si>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</si>
  <si>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</si>
  <si>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</si>
  <si>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</si>
  <si>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</si>
  <si>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</si>
  <si>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</si>
  <si>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</si>
  <si>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</si>
  <si>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</si>
  <si>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</si>
  <si>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</si>
  <si>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</si>
  <si>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</si>
  <si>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</si>
  <si>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</si>
  <si>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</si>
  <si>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</si>
  <si>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</si>
  <si>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</si>
  <si>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</si>
  <si>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</si>
  <si>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</si>
  <si>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</si>
  <si>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</si>
  <si>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</si>
  <si>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</si>
  <si>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</si>
  <si>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</si>
  <si>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</si>
  <si>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</si>
  <si>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</si>
  <si>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</si>
  <si>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</si>
  <si>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</si>
  <si>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</si>
  <si>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</si>
  <si>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</si>
  <si>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</si>
  <si>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</si>
  <si>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</si>
  <si>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</si>
  <si>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</si>
  <si>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</si>
  <si>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</si>
  <si>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</si>
  <si>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</si>
  <si>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</si>
  <si>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</si>
  <si>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</si>
  <si>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</si>
  <si>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</si>
  <si>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</si>
  <si>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</si>
  <si>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</si>
  <si>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</si>
  <si>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</si>
  <si>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</si>
  <si>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</si>
  <si>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</si>
  <si>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</si>
  <si>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</si>
  <si>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</si>
  <si>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</si>
  <si>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</si>
  <si>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</si>
  <si>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</si>
  <si>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</si>
  <si>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</si>
  <si>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</si>
  <si>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</si>
  <si>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</si>
  <si>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</si>
  <si>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</si>
  <si>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</si>
  <si>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</si>
  <si>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</si>
  <si>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</si>
  <si>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</si>
  <si>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</si>
  <si>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</si>
  <si>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</si>
  <si>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</si>
  <si>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</si>
  <si>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</si>
  <si>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</si>
  <si>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</si>
  <si>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</si>
  <si>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</si>
  <si>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</si>
  <si>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</si>
  <si>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</si>
  <si>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</si>
  <si>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</si>
  <si>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</si>
  <si>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</si>
  <si>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</si>
  <si>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</si>
  <si>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</si>
  <si>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</si>
  <si>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</si>
  <si>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</si>
  <si>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</si>
  <si>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</si>
  <si>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</si>
  <si>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</si>
  <si>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</si>
  <si>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</si>
  <si>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</si>
  <si>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</si>
  <si>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</si>
  <si>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</si>
  <si>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</si>
  <si>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</si>
  <si>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</si>
  <si>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</si>
  <si>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</si>
  <si>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</si>
  <si>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</si>
  <si>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</si>
  <si>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</si>
  <si>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</si>
  <si>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</si>
  <si>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</si>
  <si>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</si>
  <si>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</si>
  <si>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</si>
  <si>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</si>
  <si>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</si>
  <si>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</si>
  <si>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</si>
  <si>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</si>
  <si>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</si>
  <si>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</si>
  <si>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</si>
  <si>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</si>
  <si>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</si>
  <si>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</si>
  <si>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</si>
  <si>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</si>
  <si>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</si>
  <si>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</si>
  <si>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</si>
  <si>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</si>
  <si>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</si>
  <si>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</si>
  <si>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</si>
  <si>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</si>
  <si>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</si>
  <si>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</si>
  <si>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</si>
  <si>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</si>
  <si>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</si>
  <si>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</si>
  <si>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</si>
  <si>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</si>
  <si>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</si>
  <si>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</si>
  <si>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</si>
  <si>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</si>
  <si>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</si>
  <si>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</si>
  <si>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</si>
  <si>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</si>
  <si>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</si>
  <si>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</si>
  <si>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</si>
  <si>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</si>
  <si>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</si>
  <si>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</si>
  <si>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</si>
  <si>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</si>
  <si>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</si>
  <si>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</si>
  <si>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</si>
  <si>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</si>
  <si>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</si>
  <si>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</si>
  <si>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</si>
  <si>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</si>
  <si>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</si>
  <si>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</si>
  <si>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</si>
  <si>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</si>
  <si>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</si>
  <si>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</si>
  <si>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</si>
  <si>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</si>
  <si>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</si>
  <si>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</si>
  <si>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</si>
  <si>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</si>
  <si>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</si>
  <si>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</si>
  <si>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</si>
  <si>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</si>
  <si>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</si>
  <si>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</si>
  <si>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</si>
  <si>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</si>
  <si>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</si>
  <si>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</si>
  <si>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</si>
  <si>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</si>
  <si>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</si>
  <si>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</si>
  <si>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</si>
  <si>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</si>
  <si>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</si>
  <si>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</si>
  <si>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</si>
  <si>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</si>
  <si>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</si>
  <si>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</si>
  <si>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</si>
  <si>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</si>
  <si>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</si>
  <si>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</si>
  <si>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</si>
  <si>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</si>
  <si>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</si>
  <si>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</si>
  <si>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</si>
  <si>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</si>
  <si>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</si>
  <si>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</si>
  <si>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</si>
  <si>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</si>
  <si>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</si>
  <si>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</si>
  <si>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</si>
  <si>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</si>
  <si>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</si>
  <si>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</si>
  <si>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</si>
  <si>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</si>
  <si>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</si>
  <si>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</si>
  <si>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</si>
  <si>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</si>
  <si>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</si>
  <si>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</si>
  <si>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</si>
  <si>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</si>
  <si>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</si>
  <si>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</si>
  <si>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</si>
  <si>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</si>
  <si>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</si>
  <si>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</si>
  <si>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</si>
  <si>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</si>
  <si>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</si>
  <si>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</si>
  <si>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</si>
  <si>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</si>
  <si>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</si>
  <si>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</si>
  <si>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</si>
  <si>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</si>
  <si>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</si>
  <si>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</si>
  <si>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</si>
  <si>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</si>
  <si>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</si>
  <si>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</si>
  <si>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</si>
  <si>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</si>
  <si>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</si>
  <si>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</si>
  <si>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</si>
  <si>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</si>
  <si>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</si>
  <si>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</si>
  <si>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</si>
  <si>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</si>
  <si>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</si>
  <si>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</si>
  <si>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</si>
  <si>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</si>
  <si>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</si>
  <si>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</si>
  <si>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</si>
  <si>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</si>
  <si>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</si>
  <si>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</si>
  <si>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</si>
  <si>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</si>
  <si>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</si>
  <si>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</si>
  <si>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</si>
  <si>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</si>
  <si>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</si>
  <si>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</si>
  <si>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</si>
  <si>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</si>
  <si>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</si>
  <si>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</si>
  <si>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</si>
  <si>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</si>
  <si>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</si>
  <si>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</si>
  <si>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</si>
  <si>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</si>
  <si>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</si>
  <si>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</si>
  <si>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</si>
  <si>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</si>
  <si>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</si>
  <si>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</si>
  <si>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</si>
  <si>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</si>
  <si>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</si>
  <si>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</si>
  <si>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</si>
  <si>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</si>
  <si>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</si>
  <si>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</si>
  <si>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</si>
  <si>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</si>
  <si>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</si>
  <si>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</si>
  <si>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</si>
  <si>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</si>
  <si>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</si>
  <si>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</si>
  <si>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</si>
  <si>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</si>
  <si>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</si>
  <si>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</si>
  <si>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</si>
  <si>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</si>
  <si>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</si>
  <si>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</si>
  <si>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</si>
  <si>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</si>
  <si>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</si>
  <si>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</si>
  <si>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</si>
  <si>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</si>
  <si>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</si>
  <si>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</si>
  <si>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</si>
  <si>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</si>
  <si>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</si>
  <si>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</si>
  <si>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</si>
  <si>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</si>
  <si>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</si>
  <si>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</si>
  <si>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</si>
  <si>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</si>
  <si>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</si>
  <si>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</si>
  <si>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</si>
  <si>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</si>
  <si>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</si>
  <si>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</si>
  <si>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</si>
  <si>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</si>
  <si>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</si>
  <si>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</si>
  <si>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</si>
  <si>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</si>
  <si>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</si>
  <si>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</si>
  <si>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</si>
  <si>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</si>
  <si>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</si>
  <si>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</si>
  <si>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</si>
  <si>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</si>
  <si>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</si>
  <si>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</si>
  <si>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</si>
  <si>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</si>
  <si>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</si>
  <si>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</si>
  <si>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</si>
  <si>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</si>
  <si>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</si>
  <si>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</si>
  <si>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</si>
  <si>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</si>
  <si>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</si>
  <si>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</si>
  <si>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</si>
  <si>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</si>
  <si>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</si>
  <si>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</si>
  <si>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</si>
  <si>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</si>
  <si>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</si>
  <si>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</si>
  <si>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</si>
  <si>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</si>
  <si>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</si>
  <si>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</si>
  <si>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</si>
  <si>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</si>
  <si>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</si>
  <si>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</si>
  <si>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</si>
  <si>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</si>
  <si>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</si>
  <si>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</si>
  <si>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</si>
  <si>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</si>
  <si>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</si>
  <si>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</si>
  <si>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</si>
  <si>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</si>
  <si>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</si>
  <si>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</si>
  <si>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</si>
  <si>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</si>
  <si>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</si>
  <si>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</si>
  <si>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</si>
  <si>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</si>
  <si>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</si>
  <si>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</si>
  <si>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</si>
  <si>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</si>
  <si>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</si>
  <si>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</si>
  <si>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</si>
  <si>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</si>
  <si>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</si>
  <si>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</si>
  <si>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</si>
  <si>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</si>
  <si>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</si>
  <si>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</si>
  <si>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</si>
  <si>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</si>
  <si>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</si>
  <si>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</si>
  <si>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</si>
  <si>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</si>
  <si>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</si>
  <si>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</si>
  <si>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</si>
  <si>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</si>
  <si>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</si>
  <si>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</si>
  <si>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</si>
  <si>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</si>
  <si>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</si>
  <si>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</si>
  <si>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</si>
  <si>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</si>
  <si>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</si>
  <si>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</si>
  <si>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</si>
  <si>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</si>
  <si>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</si>
  <si>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</si>
  <si>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</si>
  <si>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</si>
  <si>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</si>
  <si>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</si>
  <si>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</si>
  <si>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</si>
  <si>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</si>
  <si>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</si>
  <si>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</si>
  <si>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</si>
  <si>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</si>
  <si>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</si>
  <si>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</si>
  <si>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</si>
  <si>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</si>
  <si>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</si>
  <si>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</si>
  <si>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</si>
  <si>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</si>
  <si>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</si>
  <si>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</si>
  <si>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</si>
  <si>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</si>
  <si>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</si>
  <si>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</si>
  <si>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</si>
  <si>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</si>
  <si>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</si>
  <si>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</si>
  <si>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</si>
  <si>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</si>
  <si>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</si>
  <si>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</si>
  <si>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</si>
  <si>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</si>
  <si>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</si>
  <si>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</si>
  <si>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</si>
  <si>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</si>
  <si>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</si>
  <si>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</si>
  <si>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</si>
  <si>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</si>
  <si>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</si>
  <si>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</si>
  <si>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</si>
  <si>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</si>
  <si>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</si>
  <si>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</si>
  <si>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</si>
  <si>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</si>
  <si>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</si>
  <si>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</si>
  <si>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</si>
  <si>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</si>
  <si>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</si>
  <si>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</si>
  <si>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</si>
  <si>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</si>
  <si>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</si>
  <si>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</si>
  <si>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</si>
  <si>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</si>
  <si>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</si>
  <si>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</si>
  <si>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</si>
  <si>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</si>
  <si>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</si>
  <si>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</si>
  <si>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</si>
  <si>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</si>
  <si>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</si>
  <si>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</si>
  <si>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</si>
  <si>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</si>
  <si>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</si>
  <si>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</si>
  <si>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</si>
  <si>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</si>
  <si>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</si>
  <si>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</si>
  <si>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</si>
  <si>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</si>
  <si>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</si>
  <si>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</si>
  <si>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</si>
  <si>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</si>
  <si>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</si>
  <si>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</si>
  <si>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</si>
  <si>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</si>
  <si>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</si>
  <si>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</si>
  <si>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</si>
  <si>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</si>
  <si>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</si>
  <si>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</si>
  <si>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</si>
  <si>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</si>
  <si>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</si>
  <si>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</si>
  <si>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</si>
  <si>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</si>
  <si>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</si>
  <si>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</si>
  <si>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</si>
  <si>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</si>
  <si>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</si>
  <si>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</si>
  <si>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</si>
  <si>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</si>
  <si>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</si>
  <si>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</si>
  <si>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</si>
  <si>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</si>
  <si>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</si>
  <si>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</si>
  <si>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</si>
  <si>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</si>
  <si>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</si>
  <si>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</si>
  <si>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</si>
  <si>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</si>
  <si>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</si>
  <si>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</si>
  <si>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</si>
  <si>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</si>
  <si>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</si>
  <si>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</si>
  <si>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</si>
  <si>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</si>
  <si>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</si>
  <si>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</si>
  <si>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</si>
  <si>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</si>
  <si>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</si>
  <si>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</si>
  <si>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</si>
  <si>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</si>
  <si>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</si>
  <si>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</si>
  <si>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</si>
  <si>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</si>
  <si>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</si>
  <si>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</si>
  <si>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</si>
  <si>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</si>
  <si>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</si>
  <si>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</si>
  <si>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</si>
  <si>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</si>
  <si>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</si>
  <si>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</si>
  <si>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</si>
  <si>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</si>
  <si>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</si>
  <si>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</si>
  <si>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</si>
  <si>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</si>
  <si>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</si>
  <si>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</si>
  <si>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</si>
  <si>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</si>
  <si>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</si>
  <si>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</si>
  <si>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</si>
  <si>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</si>
  <si>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</si>
  <si>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</si>
  <si>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</si>
  <si>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</si>
  <si>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</si>
  <si>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</si>
  <si>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</si>
  <si>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</si>
  <si>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</si>
  <si>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</si>
  <si>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</si>
  <si>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</si>
  <si>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</si>
  <si>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</si>
  <si>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</si>
  <si>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</si>
  <si>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</si>
  <si>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</si>
  <si>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</si>
  <si>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</si>
  <si>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</si>
  <si>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</si>
  <si>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</si>
  <si>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</si>
  <si>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</si>
  <si>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</si>
  <si>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</si>
  <si>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</si>
  <si>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</si>
  <si>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</si>
  <si>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</si>
  <si>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</si>
  <si>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</si>
  <si>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</si>
  <si>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</si>
  <si>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</si>
  <si>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</si>
  <si>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</si>
  <si>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</si>
  <si>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</si>
  <si>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</si>
  <si>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</si>
  <si>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</si>
  <si>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</si>
  <si>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</si>
  <si>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</si>
  <si>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</si>
  <si>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</si>
  <si>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</si>
  <si>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</si>
  <si>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</si>
  <si>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</si>
  <si>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</si>
  <si>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</si>
  <si>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</si>
  <si>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</si>
  <si>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</si>
  <si>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</si>
  <si>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</si>
  <si>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</si>
  <si>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</si>
  <si>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</si>
  <si>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</si>
  <si>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</si>
  <si>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</si>
  <si>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</si>
  <si>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</si>
  <si>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</si>
  <si>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</si>
  <si>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</si>
  <si>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</si>
  <si>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</si>
  <si>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</si>
  <si>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</si>
  <si>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</si>
  <si>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</si>
  <si>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</si>
  <si>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</si>
  <si>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</si>
  <si>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</si>
  <si>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</si>
  <si>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</si>
  <si>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</si>
  <si>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</si>
  <si>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</si>
  <si>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</si>
  <si>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</si>
  <si>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</si>
  <si>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</si>
  <si>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</si>
  <si>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</si>
  <si>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</si>
  <si>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</si>
  <si>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</si>
  <si>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</si>
  <si>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</si>
  <si>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</si>
  <si>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</si>
  <si>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</si>
  <si>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</si>
  <si>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</si>
  <si>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</si>
  <si>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</si>
  <si>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</si>
  <si>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</si>
  <si>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</si>
  <si>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</si>
  <si>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</si>
  <si>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</si>
  <si>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</si>
  <si>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</si>
  <si>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</si>
  <si>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</si>
  <si>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</si>
  <si>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</si>
  <si>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</si>
  <si>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</si>
  <si>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</si>
  <si>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</si>
  <si>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</si>
  <si>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</si>
  <si>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</si>
  <si>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</si>
  <si>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</si>
  <si>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</si>
  <si>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</si>
  <si>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</si>
  <si>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</si>
  <si>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</si>
  <si>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</si>
  <si>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</si>
  <si>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</si>
  <si>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</si>
  <si>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</si>
  <si>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</si>
  <si>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</si>
  <si>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</si>
  <si>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</si>
  <si>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</si>
  <si>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</si>
  <si>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</si>
  <si>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</si>
  <si>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</si>
  <si>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</si>
  <si>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</si>
  <si>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</si>
  <si>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</si>
  <si>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</si>
  <si>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</si>
  <si>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</si>
  <si>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</si>
  <si>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</si>
  <si>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</si>
  <si>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</si>
  <si>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</si>
  <si>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</si>
  <si>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</si>
  <si>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</si>
  <si>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</si>
  <si>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</si>
  <si>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</si>
  <si>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</si>
  <si>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</si>
  <si>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</si>
  <si>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</si>
  <si>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</si>
  <si>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</si>
  <si>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</si>
  <si>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</si>
  <si>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</si>
  <si>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</si>
  <si>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</si>
  <si>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</si>
  <si>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</si>
  <si>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</si>
  <si>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</si>
  <si>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</si>
  <si>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</si>
  <si>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</si>
  <si>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</si>
  <si>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</si>
  <si>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</si>
  <si>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</si>
  <si>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</si>
  <si>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</si>
  <si>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</si>
  <si>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</si>
  <si>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</si>
  <si>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</si>
  <si>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</si>
  <si>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</si>
  <si>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</si>
  <si>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</si>
  <si>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</si>
  <si>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</si>
  <si>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</si>
  <si>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</si>
  <si>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</si>
  <si>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</si>
  <si>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</si>
  <si>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</si>
  <si>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</si>
  <si>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</si>
  <si>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</si>
  <si>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</si>
  <si>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</si>
  <si>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</si>
  <si>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</si>
  <si>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</si>
  <si>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</si>
  <si>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</si>
  <si>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</si>
  <si>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</si>
  <si>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</si>
  <si>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</si>
  <si>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</si>
  <si>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</si>
  <si>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</si>
  <si>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</si>
  <si>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</si>
  <si>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</si>
  <si>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</si>
  <si>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</si>
  <si>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</si>
  <si>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</si>
  <si>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</si>
  <si>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</si>
  <si>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</si>
  <si>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</si>
  <si>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</si>
  <si>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</si>
  <si>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</si>
  <si>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</si>
  <si>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</si>
  <si>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</si>
  <si>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</si>
  <si>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</si>
  <si>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</si>
  <si>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</si>
  <si>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</si>
  <si>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</si>
  <si>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</si>
  <si>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</si>
  <si>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</si>
  <si>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</si>
  <si>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</si>
  <si>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</si>
  <si>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</si>
  <si>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</si>
  <si>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</si>
  <si>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</si>
  <si>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</si>
  <si>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</si>
  <si>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</si>
  <si>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</si>
  <si>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</si>
  <si>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</si>
  <si>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</si>
  <si>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</si>
  <si>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</si>
  <si>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</si>
  <si>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</si>
  <si>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</si>
  <si>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</si>
  <si>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</si>
  <si>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</si>
  <si>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</si>
  <si>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</si>
  <si>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</si>
  <si>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</si>
  <si>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</si>
  <si>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</si>
  <si>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</si>
  <si>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</si>
  <si>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</si>
  <si>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</si>
  <si>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</si>
  <si>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</si>
  <si>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</si>
  <si>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</si>
  <si>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</si>
  <si>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</si>
  <si>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</si>
  <si>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</si>
  <si>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</si>
  <si>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</si>
  <si>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</si>
  <si>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</si>
  <si>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</si>
  <si>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</si>
  <si>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</si>
  <si>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</si>
  <si>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</si>
  <si>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</si>
  <si>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</si>
  <si>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</si>
  <si>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</si>
  <si>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</si>
  <si>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</si>
  <si>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</si>
  <si>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</si>
  <si>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</si>
  <si>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</si>
  <si>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</si>
  <si>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</si>
  <si>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</si>
  <si>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</si>
  <si>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</si>
  <si>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</si>
  <si>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</si>
  <si>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</si>
  <si>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</si>
  <si>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</si>
  <si>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</si>
  <si>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</si>
  <si>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</si>
  <si>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</si>
  <si>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</si>
  <si>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</si>
  <si>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</si>
  <si>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</si>
  <si>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</si>
  <si>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</si>
  <si>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</si>
  <si>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</si>
  <si>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</si>
  <si>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</si>
  <si>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</si>
  <si>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</si>
  <si>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</si>
  <si>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</si>
  <si>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</si>
  <si>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</si>
  <si>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</si>
  <si>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</si>
  <si>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</si>
  <si>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</si>
  <si>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</si>
  <si>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</si>
  <si>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</si>
  <si>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</si>
  <si>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</si>
  <si>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</si>
  <si>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</si>
  <si>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</si>
  <si>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</si>
  <si>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</si>
  <si>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</si>
  <si>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</si>
  <si>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</si>
  <si>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</si>
  <si>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</si>
  <si>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</si>
  <si>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</si>
  <si>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</si>
  <si>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</si>
  <si>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</si>
  <si>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</si>
  <si>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</si>
  <si>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</si>
  <si>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</si>
  <si>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</si>
  <si>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</si>
  <si>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</si>
  <si>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</si>
  <si>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</si>
  <si>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</si>
  <si>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</si>
  <si>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</si>
  <si>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</si>
  <si>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</si>
  <si>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</si>
  <si>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</si>
  <si>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</si>
  <si>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</si>
  <si>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</si>
  <si>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</si>
  <si>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</si>
  <si>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</si>
  <si>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</si>
  <si>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</si>
  <si>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</si>
  <si>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</si>
  <si>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</si>
  <si>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</si>
  <si>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</si>
  <si>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</si>
  <si>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</si>
  <si>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</si>
  <si>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</si>
  <si>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</si>
  <si>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</si>
  <si>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</si>
  <si>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</si>
  <si>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</si>
  <si>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</si>
  <si>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</si>
  <si>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</si>
  <si>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</si>
  <si>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</si>
  <si>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</si>
  <si>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</si>
  <si>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</si>
  <si>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</si>
  <si>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</si>
  <si>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</si>
  <si>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</si>
  <si>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</si>
  <si>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</si>
  <si>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</si>
  <si>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</si>
  <si>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</si>
  <si>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</si>
  <si>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</si>
  <si>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</si>
  <si>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</si>
  <si>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</si>
  <si>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</si>
  <si>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</si>
  <si>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</si>
  <si>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</si>
  <si>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</si>
  <si>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</si>
  <si>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</si>
  <si>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</si>
  <si>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</si>
  <si>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</si>
  <si>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</si>
  <si>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</si>
  <si>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</si>
  <si>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</si>
  <si>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</si>
  <si>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</si>
  <si>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</si>
  <si>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</si>
  <si>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</si>
  <si>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</si>
  <si>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</si>
  <si>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</si>
  <si>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</si>
  <si>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</si>
  <si>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</si>
  <si>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</si>
  <si>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</si>
  <si>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</si>
  <si>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</si>
  <si>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</si>
  <si>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</si>
  <si>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</si>
  <si>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</si>
  <si>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</si>
  <si>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</si>
  <si>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</si>
  <si>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</si>
  <si>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</si>
  <si>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</si>
  <si>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</si>
  <si>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</si>
  <si>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</si>
  <si>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</si>
  <si>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</si>
  <si>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</si>
  <si>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</si>
  <si>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</si>
  <si>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</si>
  <si>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</si>
  <si>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</si>
  <si>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</si>
  <si>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</si>
  <si>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</si>
  <si>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</si>
  <si>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</si>
  <si>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</si>
  <si>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</si>
  <si>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</si>
  <si>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</si>
  <si>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</si>
  <si>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</si>
  <si>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</si>
  <si>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</si>
  <si>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</si>
  <si>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</si>
  <si>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</si>
  <si>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</si>
  <si>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</si>
  <si>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</si>
  <si>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</si>
  <si>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</si>
  <si>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</si>
  <si>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</si>
  <si>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</si>
  <si>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</si>
  <si>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</si>
  <si>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</si>
  <si>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</si>
  <si>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</si>
  <si>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</si>
  <si>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</si>
  <si>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</si>
  <si>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</si>
  <si>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</si>
  <si>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</si>
  <si>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</si>
  <si>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</si>
  <si>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</si>
  <si>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</si>
  <si>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</si>
  <si>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</si>
  <si>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</si>
  <si>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</si>
  <si>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</si>
  <si>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</si>
  <si>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</si>
  <si>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</si>
  <si>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</si>
  <si>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</si>
  <si>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</si>
  <si>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</si>
  <si>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</si>
  <si>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</si>
  <si>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</si>
  <si>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</si>
  <si>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</si>
  <si>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</si>
  <si>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</si>
  <si>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</si>
  <si>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</si>
  <si>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</si>
  <si>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</si>
  <si>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</si>
  <si>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</si>
  <si>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</si>
  <si>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</si>
  <si>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</si>
  <si>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</si>
  <si>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</si>
  <si>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</si>
  <si>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</si>
  <si>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</si>
  <si>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</si>
  <si>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</si>
  <si>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</si>
  <si>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</si>
  <si>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</si>
  <si>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</si>
  <si>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</si>
  <si>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</si>
  <si>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</si>
  <si>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</si>
  <si>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</si>
  <si>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</si>
  <si>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</si>
  <si>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</si>
  <si>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</si>
  <si>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</si>
  <si>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</si>
  <si>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</si>
  <si>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</si>
  <si>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</si>
  <si>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</si>
  <si>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</si>
  <si>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</si>
  <si>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</si>
  <si>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</si>
  <si>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</si>
  <si>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</si>
  <si>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</si>
  <si>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</si>
  <si>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</si>
  <si>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</si>
  <si>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</si>
  <si>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</si>
  <si>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</si>
  <si>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</si>
  <si>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</si>
  <si>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</si>
  <si>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</si>
  <si>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</si>
  <si>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</si>
  <si>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</si>
  <si>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</si>
  <si>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</si>
  <si>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</si>
  <si>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</si>
  <si>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</si>
  <si>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</si>
  <si>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</si>
  <si>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</si>
  <si>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</si>
  <si>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</si>
  <si>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</si>
  <si>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</si>
  <si>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</si>
  <si>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</si>
  <si>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</si>
  <si>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</si>
  <si>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</si>
  <si>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</si>
  <si>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</si>
  <si>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</si>
  <si>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</si>
  <si>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</si>
  <si>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</si>
  <si>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</si>
  <si>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</si>
  <si>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</si>
  <si>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</si>
  <si>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</si>
  <si>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</si>
  <si>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</si>
  <si>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</si>
  <si>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</si>
  <si>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</si>
  <si>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</si>
  <si>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</si>
  <si>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</si>
  <si>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</si>
  <si>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</si>
  <si>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</si>
  <si>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</si>
  <si>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</si>
  <si>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</si>
  <si>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</si>
  <si>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</si>
  <si>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</si>
  <si>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</si>
  <si>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</si>
  <si>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</si>
  <si>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</si>
  <si>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</si>
  <si>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</si>
  <si>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</si>
  <si>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</si>
  <si>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</si>
  <si>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</si>
  <si>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</si>
  <si>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</si>
  <si>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</si>
  <si>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</si>
  <si>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</si>
  <si>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</si>
  <si>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</si>
  <si>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</si>
  <si>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</si>
  <si>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</si>
  <si>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</si>
  <si>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</si>
  <si>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</si>
  <si>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</si>
  <si>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</si>
  <si>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</si>
  <si>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</si>
  <si>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</si>
  <si>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</si>
  <si>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</si>
  <si>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</si>
  <si>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</si>
  <si>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</si>
  <si>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</si>
  <si>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</si>
  <si>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</si>
  <si>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</si>
  <si>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</si>
  <si>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</si>
  <si>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</si>
  <si>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</si>
  <si>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</si>
  <si>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</si>
  <si>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</si>
  <si>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</si>
  <si>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</si>
  <si>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</si>
  <si>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</si>
  <si>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</si>
  <si>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</si>
  <si>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</si>
  <si>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</si>
  <si>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</si>
  <si>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</si>
  <si>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</si>
  <si>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</si>
  <si>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</si>
  <si>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</si>
  <si>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</si>
  <si>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</si>
  <si>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</si>
  <si>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</si>
  <si>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</si>
  <si>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</si>
  <si>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</si>
  <si>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</si>
  <si>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</si>
  <si>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</si>
  <si>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</si>
  <si>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</si>
  <si>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</si>
  <si>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</si>
  <si>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</si>
  <si>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</si>
  <si>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</si>
  <si>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</si>
  <si>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</si>
  <si>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</si>
  <si>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</si>
  <si>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</si>
  <si>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</si>
  <si>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</si>
  <si>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</si>
  <si>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</si>
  <si>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</si>
  <si>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</si>
  <si>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</si>
  <si>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</si>
  <si>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</si>
  <si>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</si>
  <si>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</si>
  <si>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</si>
  <si>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</si>
  <si>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</si>
  <si>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</si>
  <si>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</si>
  <si>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</si>
  <si>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</si>
  <si>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</si>
  <si>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</si>
  <si>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</si>
  <si>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</si>
  <si>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</si>
  <si>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</si>
  <si>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</si>
  <si>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</si>
  <si>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</si>
  <si>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</si>
  <si>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</si>
  <si>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</si>
  <si>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</si>
  <si>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</si>
  <si>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</si>
  <si>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</si>
  <si>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</si>
  <si>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</si>
  <si>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</si>
  <si>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</si>
  <si>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</si>
  <si>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</si>
  <si>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</si>
  <si>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</si>
  <si>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</si>
  <si>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</si>
  <si>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</si>
  <si>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</si>
  <si>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</si>
  <si>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</si>
  <si>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</si>
  <si>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</si>
  <si>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</si>
  <si>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</si>
  <si>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</si>
  <si>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</si>
  <si>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</si>
  <si>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</si>
  <si>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</si>
  <si>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</si>
  <si>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</si>
  <si>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</si>
  <si>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</si>
  <si>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</si>
  <si>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</si>
  <si>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</si>
  <si>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</si>
  <si>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</si>
  <si>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</si>
  <si>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</si>
  <si>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</si>
  <si>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</si>
  <si>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</si>
  <si>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</si>
  <si>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</si>
  <si>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</si>
  <si>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</si>
  <si>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</si>
  <si>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</si>
  <si>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</si>
  <si>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</si>
  <si>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</si>
  <si>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</si>
  <si>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</si>
  <si>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</si>
  <si>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</si>
  <si>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</si>
  <si>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</si>
  <si>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</si>
  <si>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</si>
  <si>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</si>
  <si>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</si>
  <si>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</si>
  <si>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</si>
  <si>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</si>
  <si>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</si>
  <si>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</si>
  <si>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</si>
  <si>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</si>
  <si>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</si>
  <si>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</si>
  <si>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</si>
  <si>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</si>
  <si>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</si>
  <si>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</si>
  <si>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</si>
  <si>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</si>
  <si>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</si>
  <si>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</si>
  <si>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</si>
  <si>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</si>
  <si>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</si>
  <si>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</si>
  <si>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</si>
  <si>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</si>
  <si>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</si>
  <si>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</si>
  <si>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</si>
  <si>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</si>
  <si>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</si>
  <si>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</si>
  <si>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</si>
  <si>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</si>
  <si>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</si>
  <si>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</si>
  <si>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</si>
  <si>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</si>
  <si>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</si>
  <si>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</si>
  <si>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</si>
  <si>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</si>
  <si>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</si>
  <si>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</si>
  <si>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</si>
  <si>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</si>
  <si>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</si>
  <si>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</si>
  <si>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</si>
  <si>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</si>
  <si>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</si>
  <si>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</si>
  <si>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</si>
  <si>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</si>
  <si>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</si>
  <si>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</si>
  <si>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</si>
  <si>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</si>
  <si>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</si>
  <si>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</si>
  <si>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</si>
  <si>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</si>
  <si>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</si>
  <si>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</si>
  <si>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</si>
  <si>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</si>
  <si>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</si>
  <si>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</si>
  <si>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</si>
  <si>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</si>
  <si>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</si>
  <si>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</si>
  <si>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</si>
  <si>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</si>
  <si>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</si>
  <si>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</si>
  <si>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</si>
  <si>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</si>
  <si>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</si>
  <si>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</si>
  <si>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</si>
  <si>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</si>
  <si>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</si>
  <si>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</si>
  <si>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</si>
  <si>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</si>
  <si>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</si>
  <si>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</si>
  <si>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</si>
  <si>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</si>
  <si>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</si>
  <si>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</si>
  <si>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</si>
  <si>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</si>
  <si>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</si>
  <si>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</si>
  <si>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</si>
  <si>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</si>
  <si>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</si>
  <si>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</si>
  <si>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</si>
  <si>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</si>
  <si>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</si>
  <si>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</si>
  <si>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</si>
  <si>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</si>
  <si>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</si>
  <si>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</si>
  <si>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</si>
  <si>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</si>
  <si>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</si>
  <si>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</si>
  <si>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</si>
  <si>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</si>
  <si>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</si>
  <si>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</si>
  <si>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</si>
  <si>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</si>
  <si>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</si>
  <si>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</si>
  <si>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</si>
  <si>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</si>
  <si>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</si>
  <si>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</si>
  <si>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</si>
  <si>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</si>
  <si>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</si>
  <si>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</si>
  <si>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</si>
  <si>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</si>
  <si>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</si>
  <si>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</si>
  <si>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</si>
  <si>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</si>
  <si>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</si>
  <si>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</si>
  <si>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</si>
  <si>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</si>
  <si>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</si>
  <si>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</si>
  <si>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</si>
  <si>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</si>
  <si>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</si>
  <si>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</si>
  <si>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</si>
  <si>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</si>
  <si>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</si>
  <si>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</si>
  <si>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</si>
  <si>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</si>
  <si>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</si>
  <si>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</si>
  <si>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</si>
  <si>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</si>
  <si>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</si>
  <si>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</si>
  <si>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</si>
  <si>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</si>
  <si>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</si>
  <si>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</si>
  <si>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</si>
  <si>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</si>
  <si>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</si>
  <si>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</si>
  <si>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</si>
  <si>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</si>
  <si>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</si>
  <si>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</si>
  <si>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</si>
  <si>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</si>
  <si>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</si>
  <si>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</si>
  <si>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</si>
  <si>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</si>
  <si>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</si>
  <si>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</si>
  <si>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</si>
  <si>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</si>
  <si>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</si>
  <si>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</si>
  <si>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</si>
  <si>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</si>
  <si>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</si>
  <si>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</si>
  <si>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</si>
  <si>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</si>
  <si>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</si>
  <si>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</si>
  <si>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</si>
  <si>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</si>
  <si>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</si>
  <si>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</si>
  <si>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</si>
  <si>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</si>
  <si>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</si>
  <si>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</si>
  <si>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</si>
  <si>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</si>
  <si>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</si>
  <si>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</si>
  <si>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</si>
  <si>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</si>
  <si>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</si>
  <si>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</si>
  <si>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</si>
  <si>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</si>
  <si>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</si>
  <si>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</si>
  <si>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</si>
  <si>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</si>
  <si>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</si>
  <si>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</si>
  <si>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</si>
  <si>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</si>
  <si>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</si>
  <si>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</si>
  <si>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</si>
  <si>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</si>
  <si>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</si>
  <si>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</si>
  <si>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</si>
  <si>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</si>
  <si>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</si>
  <si>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</si>
  <si>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</si>
  <si>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</si>
  <si>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</si>
  <si>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</si>
  <si>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</si>
  <si>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</si>
  <si>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</si>
  <si>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</si>
  <si>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</si>
  <si>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</si>
  <si>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</si>
  <si>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</si>
  <si>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</si>
  <si>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</si>
  <si>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</si>
  <si>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</si>
  <si>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</si>
  <si>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</si>
  <si>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</si>
  <si>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</si>
  <si>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</si>
  <si>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</si>
  <si>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</si>
  <si>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</si>
  <si>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</si>
  <si>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</si>
  <si>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</si>
  <si>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</si>
  <si>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</si>
  <si>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</si>
  <si>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</si>
  <si>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</si>
  <si>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</si>
  <si>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</si>
  <si>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</si>
  <si>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</si>
  <si>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</si>
  <si>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</si>
  <si>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</si>
  <si>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</si>
  <si>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</si>
  <si>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</si>
  <si>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</si>
  <si>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</si>
  <si>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</si>
  <si>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</si>
  <si>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</si>
  <si>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</si>
  <si>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</si>
  <si>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</si>
  <si>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</si>
  <si>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</si>
  <si>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</si>
  <si>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</si>
  <si>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</si>
  <si>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</si>
  <si>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</si>
  <si>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</si>
  <si>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</si>
  <si>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</si>
  <si>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</si>
  <si>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</si>
  <si>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</si>
  <si>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</si>
  <si>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</si>
  <si>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</si>
  <si>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</si>
  <si>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</si>
  <si>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</si>
  <si>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</si>
  <si>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</si>
  <si>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</si>
  <si>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</si>
  <si>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</si>
  <si>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</si>
  <si>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</si>
  <si>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</si>
  <si>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</si>
  <si>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</si>
  <si>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</si>
  <si>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</si>
  <si>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</si>
  <si>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</si>
  <si>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</si>
  <si>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</si>
  <si>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</si>
  <si>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</si>
  <si>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</si>
  <si>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</si>
  <si>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</si>
  <si>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</si>
  <si>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</si>
  <si>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</si>
  <si>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</si>
  <si>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</si>
  <si>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</si>
  <si>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</si>
  <si>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</si>
  <si>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</si>
  <si>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</si>
  <si>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</si>
  <si>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</si>
  <si>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</si>
  <si>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</si>
  <si>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</si>
  <si>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</si>
  <si>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</si>
  <si>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</si>
  <si>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</si>
  <si>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</si>
  <si>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</si>
  <si>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</si>
  <si>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</si>
  <si>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</si>
  <si>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</si>
  <si>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</si>
  <si>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</si>
  <si>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</si>
  <si>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</si>
  <si>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</si>
  <si>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</si>
  <si>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</si>
  <si>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</si>
  <si>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</si>
  <si>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</si>
  <si>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</si>
  <si>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</si>
  <si>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</si>
  <si>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</si>
  <si>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</si>
  <si>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</si>
  <si>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</si>
  <si>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</si>
  <si>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</si>
  <si>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</si>
  <si>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</si>
  <si>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</si>
  <si>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</si>
  <si>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</si>
  <si>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</si>
  <si>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</si>
  <si>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</si>
  <si>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</si>
  <si>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</si>
  <si>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</si>
  <si>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</si>
  <si>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</si>
  <si>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</si>
  <si>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</si>
  <si>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</si>
  <si>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</si>
  <si>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</si>
  <si>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</si>
  <si>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</si>
  <si>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</si>
  <si>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</si>
  <si>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</si>
  <si>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</si>
  <si>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</si>
  <si>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</si>
  <si>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</si>
  <si>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</si>
  <si>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</si>
  <si>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</si>
  <si>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</si>
  <si>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</si>
  <si>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</si>
  <si>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</si>
  <si>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</si>
  <si>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</si>
  <si>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</si>
  <si>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</si>
  <si>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</si>
  <si>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</si>
  <si>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</si>
  <si>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</si>
  <si>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</si>
  <si>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</si>
  <si>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</si>
  <si>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</si>
  <si>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</si>
  <si>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</si>
  <si>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</si>
  <si>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</si>
  <si>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</si>
  <si>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</si>
  <si>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</si>
  <si>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</si>
  <si>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</si>
  <si>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</si>
  <si>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</si>
  <si>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</si>
  <si>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</si>
  <si>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</si>
  <si>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</si>
  <si>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</si>
  <si>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</si>
  <si>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</si>
  <si>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</si>
  <si>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</si>
  <si>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</si>
  <si>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</si>
  <si>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</si>
  <si>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</si>
  <si>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</si>
  <si>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</si>
  <si>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</si>
  <si>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</si>
  <si>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</si>
  <si>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</si>
  <si>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</si>
  <si>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</si>
  <si>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</si>
  <si>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</si>
  <si>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</si>
  <si>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</si>
  <si>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</si>
  <si>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</si>
  <si>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</si>
  <si>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</si>
  <si>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</si>
  <si>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</si>
  <si>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</si>
  <si>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</si>
  <si>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</si>
  <si>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</si>
  <si>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</si>
  <si>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</si>
  <si>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</si>
  <si>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</si>
  <si>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</si>
  <si>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</si>
  <si>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</si>
  <si>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</si>
  <si>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</si>
  <si>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</si>
  <si>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</si>
  <si>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</si>
  <si>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</si>
  <si>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</si>
  <si>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</si>
  <si>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</si>
  <si>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</si>
  <si>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</si>
  <si>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</si>
  <si>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</si>
  <si>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</si>
  <si>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</si>
  <si>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</si>
  <si>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</si>
  <si>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</si>
  <si>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</si>
  <si>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</si>
  <si>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</si>
  <si>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</si>
  <si>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</si>
  <si>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</si>
  <si>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</si>
  <si>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</si>
  <si>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</si>
  <si>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</si>
  <si>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</si>
  <si>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</si>
  <si>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</si>
  <si>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</si>
  <si>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</si>
  <si>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</si>
  <si>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</si>
  <si>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</si>
  <si>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</si>
  <si>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</si>
  <si>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</si>
  <si>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</si>
  <si>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</si>
  <si>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</si>
  <si>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</si>
  <si>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</si>
  <si>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</si>
  <si>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</si>
  <si>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</si>
  <si>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</si>
  <si>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</si>
  <si>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</si>
  <si>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</si>
  <si>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</si>
  <si>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</si>
  <si>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</si>
  <si>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</si>
  <si>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</si>
  <si>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</si>
  <si>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</si>
  <si>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</si>
  <si>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</si>
  <si>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</si>
  <si>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</si>
  <si>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</si>
  <si>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</si>
  <si>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</si>
  <si>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</si>
  <si>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</si>
  <si>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</si>
  <si>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</si>
  <si>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</si>
  <si>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</si>
  <si>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</si>
  <si>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</si>
  <si>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</si>
  <si>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</si>
  <si>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</si>
  <si>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</si>
  <si>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</si>
  <si>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</si>
  <si>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</si>
  <si>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</si>
  <si>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</si>
  <si>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</si>
  <si>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</si>
  <si>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</si>
  <si>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</si>
  <si>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</si>
  <si>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</si>
  <si>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</si>
  <si>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</si>
  <si>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</si>
  <si>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</si>
  <si>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</si>
  <si>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</si>
  <si>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</si>
  <si>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</si>
  <si>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</si>
  <si>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</si>
  <si>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</si>
  <si>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</si>
  <si>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</si>
  <si>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</si>
  <si>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</si>
  <si>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</si>
  <si>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</si>
  <si>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</si>
  <si>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</si>
  <si>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</si>
  <si>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</si>
  <si>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</si>
  <si>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</si>
  <si>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</si>
  <si>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</si>
  <si>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</si>
  <si>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</si>
  <si>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</si>
  <si>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</si>
  <si>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</si>
  <si>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</si>
  <si>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</si>
  <si>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</si>
  <si>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</si>
  <si>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</si>
  <si>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</si>
  <si>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</si>
  <si>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</si>
  <si>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</si>
  <si>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</si>
  <si>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</si>
  <si>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</si>
  <si>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</si>
  <si>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</si>
  <si>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</si>
  <si>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</si>
  <si>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</si>
  <si>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</si>
  <si>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</si>
  <si>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</si>
  <si>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</si>
  <si>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</si>
  <si>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</si>
  <si>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</si>
  <si>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</si>
  <si>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</si>
  <si>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</si>
  <si>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</si>
  <si>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</si>
  <si>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</si>
  <si>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</si>
  <si>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</si>
  <si>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</si>
  <si>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</si>
  <si>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</si>
  <si>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</si>
  <si>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</si>
  <si>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</si>
  <si>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</si>
  <si>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</si>
  <si>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</si>
  <si>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</si>
  <si>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</si>
  <si>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</si>
  <si>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</si>
  <si>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</si>
  <si>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</si>
  <si>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</si>
  <si>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</si>
  <si>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</si>
  <si>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</si>
  <si>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</si>
  <si>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</si>
  <si>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</si>
  <si>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</si>
  <si>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</si>
  <si>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</si>
  <si>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</si>
  <si>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</si>
  <si>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</si>
  <si>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</si>
  <si>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</si>
  <si>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</si>
  <si>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</si>
  <si>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</si>
  <si>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</si>
  <si>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</si>
  <si>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</si>
  <si>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</si>
  <si>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</si>
  <si>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</si>
  <si>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</si>
  <si>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</si>
  <si>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</si>
  <si>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</si>
  <si>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</si>
  <si>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</si>
  <si>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</si>
  <si>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</si>
  <si>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</si>
  <si>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</si>
  <si>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</si>
  <si>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</si>
  <si>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</si>
  <si>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</si>
  <si>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</si>
  <si>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</si>
  <si>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</si>
  <si>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</si>
  <si>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</si>
  <si>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</si>
  <si>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</si>
  <si>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</si>
  <si>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</si>
  <si>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</si>
  <si>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</si>
  <si>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</si>
  <si>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</si>
  <si>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</si>
  <si>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</si>
  <si>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</si>
  <si>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</si>
  <si>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</si>
  <si>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</si>
  <si>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</si>
  <si>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</si>
  <si>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</si>
  <si>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</si>
  <si>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</si>
  <si>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</si>
  <si>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</si>
  <si>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</si>
  <si>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</si>
  <si>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</si>
  <si>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</si>
  <si>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</si>
  <si>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</si>
  <si>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</si>
  <si>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</si>
  <si>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</si>
  <si>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</si>
  <si>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</si>
  <si>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</si>
  <si>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</si>
  <si>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</si>
  <si>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</si>
  <si>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</si>
  <si>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</si>
  <si>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</si>
  <si>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</si>
  <si>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</si>
  <si>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</si>
  <si>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</si>
  <si>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</si>
  <si>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</si>
  <si>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</si>
  <si>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</si>
  <si>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</si>
  <si>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</si>
  <si>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</si>
  <si>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</si>
  <si>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</si>
  <si>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</si>
  <si>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</si>
  <si>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</si>
  <si>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</si>
  <si>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</si>
  <si>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</si>
  <si>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</si>
  <si>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</si>
  <si>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</si>
  <si>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</si>
  <si>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</si>
  <si>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</si>
  <si>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</si>
  <si>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</si>
  <si>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</si>
  <si>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</si>
  <si>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</si>
  <si>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</si>
  <si>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</si>
  <si>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</si>
  <si>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</si>
  <si>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</si>
  <si>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</si>
  <si>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</si>
  <si>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</si>
  <si>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</si>
  <si>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</si>
  <si>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</si>
  <si>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</si>
  <si>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</si>
  <si>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</si>
  <si>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</si>
  <si>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</si>
  <si>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</si>
  <si>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</si>
  <si>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</si>
  <si>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</si>
  <si>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</si>
  <si>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</si>
  <si>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</si>
  <si>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</si>
  <si>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</si>
  <si>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</si>
  <si>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</si>
  <si>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</si>
  <si>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</si>
  <si>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</si>
  <si>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</si>
  <si>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</si>
  <si>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</si>
  <si>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</si>
  <si>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</si>
  <si>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</si>
  <si>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</si>
  <si>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</si>
  <si>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</si>
  <si>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</si>
  <si>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</si>
  <si>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</si>
  <si>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</si>
  <si>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</si>
  <si>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</si>
  <si>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</si>
  <si>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</si>
  <si>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</si>
  <si>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</si>
  <si>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</si>
  <si>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</si>
  <si>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</si>
  <si>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</si>
  <si>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</si>
  <si>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</si>
  <si>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</si>
  <si>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</si>
  <si>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</si>
  <si>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</si>
  <si>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</si>
  <si>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</si>
  <si>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</si>
  <si>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</si>
  <si>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</si>
  <si>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</si>
  <si>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</si>
  <si>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</si>
  <si>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</si>
  <si>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</si>
  <si>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</si>
  <si>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</si>
  <si>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</si>
  <si>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</si>
  <si>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</si>
  <si>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</si>
  <si>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</si>
  <si>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</si>
  <si>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</si>
  <si>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</si>
  <si>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</si>
  <si>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</si>
  <si>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</si>
  <si>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</si>
  <si>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</si>
  <si>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</si>
  <si>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</si>
  <si>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</si>
  <si>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</si>
  <si>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</si>
  <si>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</si>
  <si>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</si>
  <si>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</si>
  <si>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</si>
  <si>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</si>
  <si>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</si>
  <si>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</si>
  <si>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</si>
  <si>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</si>
  <si>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</si>
  <si>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</si>
  <si>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</si>
  <si>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</si>
  <si>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</si>
  <si>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</si>
  <si>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</si>
  <si>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</si>
  <si>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</si>
  <si>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</si>
  <si>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</si>
  <si>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</si>
  <si>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</si>
  <si>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</si>
  <si>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</si>
  <si>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</si>
  <si>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</si>
  <si>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</si>
  <si>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</si>
  <si>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</si>
  <si>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</si>
  <si>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</si>
  <si>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</si>
  <si>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</si>
  <si>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</si>
  <si>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</si>
  <si>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</si>
  <si>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</si>
  <si>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</si>
  <si>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</si>
  <si>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</si>
  <si>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</si>
  <si>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</si>
  <si>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</si>
  <si>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</si>
  <si>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</si>
  <si>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</si>
  <si>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</si>
  <si>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</si>
  <si>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</si>
  <si>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</si>
  <si>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</si>
  <si>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</si>
  <si>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</si>
  <si>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</si>
  <si>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</si>
  <si>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</si>
  <si>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</si>
  <si>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</si>
  <si>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</si>
  <si>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</si>
  <si>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</si>
  <si>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</si>
  <si>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</si>
  <si>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</si>
  <si>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</si>
  <si>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</si>
  <si>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</si>
  <si>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</si>
  <si>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</si>
  <si>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</si>
  <si>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</si>
  <si>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</si>
  <si>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</si>
  <si>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</si>
  <si>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</si>
  <si>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</si>
  <si>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</si>
  <si>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</si>
  <si>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</si>
  <si>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</si>
  <si>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</si>
  <si>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</si>
  <si>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</si>
  <si>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</si>
  <si>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</si>
  <si>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</si>
  <si>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</si>
  <si>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</si>
  <si>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</si>
  <si>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</si>
  <si>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</si>
  <si>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</si>
  <si>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</si>
  <si>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</si>
  <si>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</si>
  <si>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</si>
  <si>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</si>
  <si>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</si>
  <si>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</si>
  <si>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</si>
  <si>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</si>
  <si>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</si>
  <si>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</si>
  <si>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</si>
  <si>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</si>
  <si>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</si>
  <si>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</si>
  <si>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</si>
  <si>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</si>
  <si>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</si>
  <si>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</si>
  <si>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</si>
  <si>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</si>
  <si>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</si>
  <si>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</si>
  <si>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</si>
  <si>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</si>
  <si>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</si>
  <si>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</si>
  <si>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</si>
  <si>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</si>
  <si>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</si>
  <si>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</si>
  <si>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</si>
  <si>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</si>
  <si>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</si>
  <si>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</si>
  <si>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</si>
  <si>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</si>
  <si>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</si>
  <si>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</si>
  <si>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</si>
  <si>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</si>
  <si>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</si>
  <si>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</si>
  <si>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</si>
  <si>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</si>
  <si>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</si>
  <si>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</si>
  <si>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</si>
  <si>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</si>
  <si>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</si>
  <si>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</si>
  <si>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</si>
  <si>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</si>
  <si>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</si>
  <si>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</si>
  <si>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</si>
  <si>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</si>
  <si>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</si>
  <si>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</si>
  <si>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</si>
  <si>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</si>
  <si>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</si>
  <si>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</si>
  <si>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</si>
  <si>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</si>
  <si>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</si>
  <si>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</si>
  <si>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</si>
  <si>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</si>
  <si>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</si>
  <si>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</si>
  <si>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</si>
  <si>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</si>
  <si>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</si>
  <si>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</si>
  <si>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</si>
  <si>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</si>
  <si>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</si>
  <si>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</si>
  <si>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</si>
  <si>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</si>
  <si>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</si>
  <si>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</si>
  <si>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</si>
  <si>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</si>
  <si>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</si>
  <si>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</si>
  <si>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</si>
  <si>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</si>
  <si>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</si>
  <si>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</si>
  <si>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</si>
  <si>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</si>
  <si>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</si>
  <si>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</si>
  <si>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</si>
  <si>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</si>
  <si>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</si>
  <si>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</si>
  <si>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</si>
  <si>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</si>
  <si>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</si>
  <si>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</si>
  <si>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</si>
  <si>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</si>
  <si>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</si>
  <si>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</si>
  <si>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</si>
  <si>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</si>
  <si>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</si>
  <si>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</si>
  <si>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</si>
  <si>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</si>
  <si>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</si>
  <si>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</si>
  <si>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</si>
  <si>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</si>
  <si>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</si>
  <si>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</si>
  <si>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</si>
  <si>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</si>
  <si>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</si>
  <si>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</si>
  <si>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</si>
  <si>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</si>
  <si>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</si>
  <si>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</si>
  <si>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</si>
  <si>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</si>
  <si>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</si>
  <si>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</si>
  <si>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</si>
  <si>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</si>
  <si>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</si>
  <si>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</si>
  <si>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</si>
  <si>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</si>
  <si>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</si>
  <si>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</si>
  <si>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</si>
  <si>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</si>
  <si>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</si>
  <si>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</si>
  <si>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</si>
  <si>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</si>
  <si>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</si>
  <si>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</si>
  <si>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</si>
  <si>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</si>
  <si>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</si>
  <si>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</si>
  <si>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</si>
  <si>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</si>
  <si>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</si>
  <si>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</si>
  <si>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</si>
  <si>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</si>
  <si>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</si>
  <si>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</si>
  <si>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</si>
  <si>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</si>
  <si>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</si>
  <si>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</si>
  <si>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</si>
  <si>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</si>
  <si>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</si>
  <si>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</si>
  <si>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</si>
  <si>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</si>
  <si>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</si>
  <si>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</si>
  <si>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</si>
  <si>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</si>
  <si>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</si>
  <si>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</si>
  <si>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</si>
  <si>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</si>
  <si>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</si>
  <si>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</si>
  <si>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</si>
  <si>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</si>
  <si>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</si>
  <si>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</si>
  <si>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</si>
  <si>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</si>
  <si>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</si>
  <si>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</si>
  <si>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</si>
  <si>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</si>
  <si>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</si>
  <si>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</si>
  <si>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</si>
  <si>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</si>
  <si>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</si>
  <si>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</si>
  <si>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</si>
  <si>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</si>
  <si>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</si>
  <si>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</si>
  <si>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</si>
  <si>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</si>
  <si>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</si>
  <si>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</si>
  <si>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</si>
  <si>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</si>
  <si>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</si>
  <si>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</si>
  <si>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</si>
  <si>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</si>
  <si>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</si>
  <si>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</si>
  <si>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</si>
  <si>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</si>
  <si>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</si>
  <si>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</si>
  <si>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</si>
  <si>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</si>
  <si>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</si>
  <si>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</si>
  <si>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</si>
  <si>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</si>
  <si>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</si>
  <si>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</si>
  <si>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</si>
  <si>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</si>
  <si>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</si>
  <si>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</si>
  <si>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</si>
  <si>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</si>
  <si>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</si>
  <si>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</si>
  <si>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</si>
  <si>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</si>
  <si>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</si>
  <si>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</si>
  <si>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</si>
  <si>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</si>
  <si>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</si>
  <si>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</si>
  <si>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</si>
  <si>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</si>
  <si>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</si>
  <si>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</si>
  <si>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</si>
  <si>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</si>
  <si>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</si>
  <si>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</si>
  <si>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</si>
  <si>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</si>
  <si>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</si>
  <si>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</si>
  <si>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</si>
  <si>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</si>
  <si>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</si>
  <si>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</si>
  <si>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</si>
  <si>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</si>
  <si>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</si>
  <si>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</si>
  <si>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</si>
  <si>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</si>
  <si>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</si>
  <si>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</si>
  <si>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</si>
  <si>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</si>
  <si>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</si>
  <si>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</si>
  <si>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</si>
  <si>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</si>
  <si>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</si>
  <si>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</si>
  <si>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</si>
  <si>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</si>
  <si>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</si>
  <si>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</si>
  <si>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</si>
  <si>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</si>
  <si>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</si>
  <si>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</si>
  <si>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</si>
  <si>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</si>
  <si>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</si>
  <si>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</si>
  <si>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</si>
  <si>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</si>
  <si>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</si>
  <si>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</si>
  <si>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</si>
  <si>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</si>
  <si>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</si>
  <si>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</si>
  <si>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</si>
  <si>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</si>
  <si>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</si>
  <si>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</si>
  <si>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</si>
  <si>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</si>
  <si>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</si>
  <si>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</si>
  <si>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</si>
  <si>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</si>
  <si>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</si>
  <si>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</si>
  <si>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</si>
  <si>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</si>
  <si>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</si>
  <si>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</si>
  <si>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</si>
  <si>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</si>
  <si>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</si>
  <si>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</si>
  <si>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</si>
  <si>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</si>
  <si>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</si>
  <si>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</si>
  <si>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</si>
  <si>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</si>
  <si>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</si>
  <si>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</si>
  <si>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</si>
  <si>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</si>
  <si>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</si>
  <si>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</si>
  <si>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</si>
  <si>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</si>
  <si>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</si>
  <si>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</si>
  <si>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</si>
  <si>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</si>
  <si>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</si>
  <si>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</si>
  <si>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</si>
  <si>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</si>
  <si>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</si>
  <si>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</si>
  <si>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</si>
  <si>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</si>
  <si>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</si>
  <si>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</si>
  <si>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</si>
  <si>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</si>
  <si>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</si>
  <si>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</si>
  <si>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</si>
  <si>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</si>
  <si>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</si>
  <si>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</si>
  <si>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</si>
  <si>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</si>
  <si>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</si>
  <si>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</si>
  <si>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</si>
  <si>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</si>
  <si>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</si>
  <si>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</si>
  <si>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</si>
  <si>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</si>
  <si>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</si>
  <si>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</si>
  <si>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</si>
  <si>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</si>
  <si>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</si>
  <si>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</si>
  <si>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</si>
  <si>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</si>
  <si>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</si>
  <si>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</si>
  <si>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</si>
  <si>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</si>
  <si>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</si>
  <si>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</si>
  <si>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</si>
  <si>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</si>
  <si>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</si>
  <si>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</si>
  <si>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</si>
  <si>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</si>
  <si>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</si>
  <si>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</si>
  <si>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</si>
  <si>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</si>
  <si>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</si>
  <si>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</si>
  <si>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</si>
  <si>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</si>
  <si>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</si>
  <si>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</si>
  <si>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</si>
  <si>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</si>
  <si>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</si>
  <si>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</si>
  <si>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</si>
  <si>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</si>
  <si>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</si>
  <si>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</si>
  <si>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</si>
  <si>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</si>
  <si>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</si>
  <si>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</si>
  <si>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</si>
  <si>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</si>
  <si>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</si>
  <si>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</si>
  <si>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</si>
  <si>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</si>
  <si>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</si>
  <si>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</si>
  <si>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</si>
  <si>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</si>
  <si>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</si>
  <si>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</si>
  <si>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</si>
  <si>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</si>
  <si>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</si>
  <si>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</si>
  <si>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</si>
  <si>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</si>
  <si>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</si>
  <si>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</si>
  <si>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</si>
  <si>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</si>
  <si>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</si>
  <si>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</si>
  <si>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</si>
  <si>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</si>
  <si>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</si>
  <si>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</si>
  <si>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</si>
  <si>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</si>
  <si>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</si>
  <si>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</si>
  <si>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</si>
  <si>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</si>
  <si>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</si>
  <si>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</si>
  <si>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</si>
  <si>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</si>
  <si>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</si>
  <si>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</si>
  <si>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</si>
  <si>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</si>
  <si>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</si>
  <si>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</si>
  <si>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</si>
  <si>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</si>
  <si>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</si>
  <si>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</si>
  <si>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</si>
  <si>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</si>
  <si>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</si>
  <si>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</si>
  <si>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</si>
  <si>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</si>
  <si>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</si>
  <si>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</si>
  <si>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</si>
  <si>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</si>
  <si>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</si>
  <si>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</si>
  <si>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</si>
  <si>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</si>
  <si>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</si>
  <si>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</si>
  <si>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</si>
  <si>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</si>
  <si>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</si>
  <si>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</si>
  <si>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</si>
  <si>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</si>
  <si>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</si>
  <si>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</si>
  <si>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</si>
  <si>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</si>
  <si>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</si>
  <si>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</si>
  <si>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</si>
  <si>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</si>
  <si>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</si>
  <si>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</si>
  <si>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</si>
  <si>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</si>
  <si>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</si>
  <si>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</si>
  <si>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</si>
  <si>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</si>
  <si>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</si>
  <si>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</si>
  <si>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</si>
  <si>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</si>
  <si>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</si>
  <si>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</si>
  <si>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</si>
  <si>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</si>
  <si>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</si>
  <si>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</si>
  <si>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</si>
  <si>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</si>
  <si>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</si>
  <si>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</si>
  <si>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</si>
  <si>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</si>
  <si>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</si>
  <si>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</si>
  <si>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</si>
  <si>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</si>
  <si>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</si>
  <si>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</si>
  <si>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</si>
  <si>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</si>
  <si>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</si>
  <si>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</si>
  <si>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</si>
  <si>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</si>
  <si>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</si>
  <si>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</si>
  <si>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</si>
  <si>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</si>
  <si>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</si>
  <si>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</si>
  <si>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</si>
  <si>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</si>
  <si>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</si>
  <si>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</si>
  <si>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</si>
  <si>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</si>
  <si>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</si>
  <si>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</si>
  <si>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</si>
  <si>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</si>
  <si>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</si>
  <si>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</si>
  <si>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</si>
  <si>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</si>
  <si>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</si>
  <si>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</si>
  <si>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</si>
  <si>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</si>
  <si>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</si>
  <si>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</si>
  <si>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</si>
  <si>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</si>
  <si>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</si>
  <si>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</si>
  <si>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</si>
  <si>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</si>
  <si>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</si>
  <si>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</si>
  <si>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</si>
  <si>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</si>
  <si>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</si>
  <si>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</si>
  <si>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</si>
  <si>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</si>
  <si>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</si>
  <si>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</si>
  <si>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</si>
  <si>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</si>
  <si>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</si>
  <si>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</si>
  <si>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</si>
  <si>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</si>
  <si>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</si>
  <si>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</si>
  <si>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</si>
  <si>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</si>
  <si>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</si>
  <si>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</si>
  <si>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</si>
  <si>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</si>
  <si>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</si>
  <si>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</si>
  <si>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</si>
  <si>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</si>
  <si>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</si>
  <si>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</si>
  <si>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</si>
  <si>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</si>
  <si>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</si>
  <si>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</si>
  <si>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</si>
  <si>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</si>
  <si>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</si>
  <si>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</si>
  <si>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</si>
  <si>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</si>
  <si>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</si>
  <si>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</si>
  <si>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</si>
  <si>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</si>
  <si>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</si>
  <si>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</si>
  <si>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</si>
  <si>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</si>
  <si>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</si>
  <si>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</si>
  <si>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</si>
  <si>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</si>
  <si>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</si>
  <si>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</si>
  <si>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</si>
  <si>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</si>
  <si>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</si>
  <si>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</si>
  <si>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</si>
  <si>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</si>
  <si>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</si>
  <si>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</si>
  <si>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</si>
  <si>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</si>
  <si>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</si>
  <si>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</si>
  <si>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</si>
  <si>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</si>
  <si>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</si>
  <si>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</si>
  <si>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</si>
  <si>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</si>
  <si>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</si>
  <si>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</si>
  <si>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</si>
  <si>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</si>
  <si>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</si>
  <si>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</si>
  <si>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</si>
  <si>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</si>
  <si>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</si>
  <si>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</si>
  <si>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</si>
  <si>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</si>
  <si>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</si>
  <si>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</si>
  <si>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</si>
  <si>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</si>
  <si>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</si>
  <si>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</si>
  <si>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</si>
  <si>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</si>
  <si>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</si>
  <si>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</si>
  <si>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</si>
  <si>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</si>
  <si>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</si>
  <si>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</si>
  <si>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</si>
  <si>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</si>
  <si>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</si>
  <si>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</si>
  <si>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</si>
  <si>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</si>
  <si>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</si>
  <si>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</si>
  <si>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</si>
  <si>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</si>
  <si>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</si>
  <si>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</si>
  <si>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</si>
  <si>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</si>
  <si>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</si>
  <si>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</si>
  <si>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</si>
  <si>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</si>
  <si>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</si>
  <si>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</si>
  <si>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</si>
  <si>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</si>
  <si>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</si>
  <si>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</si>
  <si>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</si>
  <si>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</si>
  <si>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</si>
  <si>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</si>
  <si>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</si>
  <si>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</si>
  <si>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</si>
  <si>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</si>
  <si>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</si>
  <si>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</si>
  <si>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</si>
  <si>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</si>
  <si>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</si>
  <si>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</si>
  <si>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</si>
  <si>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</si>
  <si>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</si>
  <si>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</si>
  <si>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</si>
  <si>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</si>
  <si>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</si>
  <si>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</si>
  <si>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</si>
  <si>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</si>
  <si>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</si>
  <si>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</si>
  <si>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</si>
  <si>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</si>
  <si>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</si>
  <si>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</si>
  <si>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</si>
  <si>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</si>
  <si>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</si>
  <si>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</si>
  <si>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</si>
  <si>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</si>
  <si>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</si>
  <si>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</si>
  <si>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</si>
  <si>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</si>
  <si>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</si>
  <si>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</si>
  <si>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</si>
  <si>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</si>
  <si>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</si>
  <si>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</si>
  <si>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</si>
  <si>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</si>
  <si>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</si>
  <si>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</si>
  <si>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</si>
  <si>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</si>
  <si>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</si>
  <si>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</si>
  <si>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</si>
  <si>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</si>
  <si>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</si>
  <si>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</si>
  <si>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</si>
  <si>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</si>
  <si>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</si>
  <si>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</si>
  <si>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</si>
  <si>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</si>
  <si>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</si>
  <si>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</si>
  <si>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</si>
  <si>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</si>
  <si>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</si>
  <si>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</si>
  <si>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</si>
  <si>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</si>
  <si>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</si>
  <si>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</si>
  <si>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</si>
  <si>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</si>
  <si>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</si>
  <si>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</si>
  <si>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</si>
  <si>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</si>
  <si>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</si>
  <si>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</si>
  <si>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</si>
  <si>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</si>
  <si>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</si>
  <si>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</si>
  <si>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</si>
  <si>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</si>
  <si>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</si>
  <si>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</si>
  <si>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</si>
  <si>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</si>
  <si>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</si>
  <si>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</si>
  <si>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</si>
  <si>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</si>
  <si>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</si>
  <si>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</si>
  <si>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</si>
  <si>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</si>
  <si>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</si>
  <si>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</si>
  <si>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</si>
  <si>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</si>
  <si>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</si>
  <si>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</si>
  <si>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</si>
  <si>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</si>
  <si>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</si>
  <si>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</si>
  <si>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</si>
  <si>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</si>
  <si>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</si>
  <si>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</si>
  <si>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</si>
  <si>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</si>
  <si>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</si>
  <si>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</si>
  <si>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</si>
  <si>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</si>
  <si>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</si>
  <si>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</si>
  <si>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</si>
  <si>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</si>
  <si>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</si>
  <si>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</si>
  <si>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</si>
  <si>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</si>
  <si>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</si>
  <si>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</si>
  <si>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</si>
  <si>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</si>
  <si>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</si>
  <si>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</si>
  <si>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</si>
  <si>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</si>
  <si>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</si>
  <si>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</si>
  <si>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</si>
  <si>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</si>
  <si>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</si>
  <si>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</si>
  <si>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</si>
  <si>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</si>
  <si>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</si>
  <si>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</si>
  <si>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</si>
  <si>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</si>
  <si>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</si>
  <si>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</si>
  <si>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</si>
  <si>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</si>
  <si>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</si>
  <si>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</si>
  <si>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</si>
  <si>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</si>
  <si>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</si>
  <si>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</si>
  <si>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</si>
  <si>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</si>
  <si>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</si>
  <si>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</si>
  <si>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</si>
  <si>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</si>
  <si>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</si>
  <si>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</si>
  <si>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</si>
  <si>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</si>
  <si>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</si>
  <si>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</si>
  <si>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</si>
  <si>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</si>
  <si>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</si>
  <si>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</si>
  <si>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</si>
  <si>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</si>
  <si>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</si>
  <si>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</si>
  <si>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</si>
  <si>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</si>
  <si>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</si>
  <si>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</si>
  <si>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</si>
  <si>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</si>
  <si>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</si>
  <si>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</si>
  <si>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</si>
  <si>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</si>
  <si>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</si>
  <si>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</si>
  <si>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</si>
  <si>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</si>
  <si>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</si>
  <si>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</si>
  <si>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</si>
  <si>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</si>
  <si>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</si>
  <si>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</si>
  <si>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</si>
  <si>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</si>
  <si>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</si>
  <si>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</si>
  <si>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</si>
  <si>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</si>
  <si>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</si>
  <si>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</si>
  <si>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</si>
  <si>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</si>
  <si>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</si>
  <si>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</si>
  <si>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</si>
  <si>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</si>
  <si>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</si>
  <si>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</si>
  <si>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</si>
  <si>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</si>
  <si>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</si>
  <si>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</si>
  <si>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</si>
  <si>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</si>
  <si>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</si>
  <si>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</si>
  <si>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</si>
  <si>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</si>
  <si>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</si>
  <si>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</si>
  <si>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</si>
  <si>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</si>
  <si>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</si>
  <si>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</si>
  <si>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</si>
  <si>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</si>
  <si>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</si>
  <si>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</si>
  <si>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</si>
  <si>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</si>
  <si>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</si>
  <si>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</si>
  <si>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</si>
  <si>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</si>
  <si>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</si>
  <si>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</si>
  <si>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</si>
  <si>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</si>
  <si>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</si>
  <si>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</si>
  <si>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</si>
  <si>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</si>
  <si>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</si>
  <si>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</si>
  <si>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</si>
  <si>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</si>
  <si>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</si>
  <si>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</si>
  <si>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</si>
  <si>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</si>
  <si>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</si>
  <si>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</si>
  <si>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</si>
  <si>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</si>
  <si>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</si>
  <si>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</si>
  <si>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</si>
  <si>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</si>
  <si>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</si>
  <si>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</si>
  <si>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</si>
  <si>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</si>
  <si>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</si>
  <si>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</si>
  <si>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</si>
  <si>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</si>
  <si>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</si>
  <si>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</si>
  <si>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</si>
  <si>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</si>
  <si>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</si>
  <si>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</si>
  <si>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</si>
  <si>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</si>
  <si>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</si>
  <si>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</si>
  <si>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</si>
  <si>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</si>
  <si>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</si>
  <si>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</si>
  <si>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</si>
  <si>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</si>
  <si>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</si>
  <si>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</si>
  <si>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</si>
  <si>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</si>
  <si>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</si>
  <si>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</si>
  <si>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</si>
  <si>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</si>
  <si>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</si>
  <si>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</si>
  <si>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</si>
  <si>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</si>
  <si>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</si>
  <si>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</si>
  <si>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</si>
  <si>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</si>
  <si>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</si>
  <si>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</si>
  <si>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</si>
  <si>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</si>
  <si>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</si>
  <si>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</si>
  <si>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</si>
  <si>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</si>
  <si>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</si>
  <si>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</si>
  <si>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</si>
  <si>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</si>
  <si>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</si>
  <si>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</si>
  <si>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</si>
  <si>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</si>
  <si>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</si>
  <si>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</si>
  <si>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</si>
  <si>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</si>
  <si>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</si>
  <si>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</si>
  <si>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</si>
  <si>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</si>
  <si>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</si>
  <si>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</si>
  <si>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</si>
  <si>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</si>
  <si>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</si>
  <si>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</si>
  <si>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</si>
  <si>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</si>
  <si>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</si>
  <si>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</si>
  <si>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</si>
  <si>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</si>
  <si>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</si>
  <si>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</si>
  <si>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</si>
  <si>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</si>
  <si>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</si>
  <si>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</si>
  <si>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</si>
  <si>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</si>
  <si>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</si>
  <si>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</si>
  <si>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</si>
  <si>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</si>
  <si>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</si>
  <si>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</si>
  <si>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</si>
  <si>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</si>
  <si>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</si>
  <si>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</si>
  <si>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</si>
  <si>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</si>
  <si>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</si>
  <si>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</si>
  <si>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</si>
  <si>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</si>
  <si>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</si>
  <si>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</si>
  <si>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</si>
  <si>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</si>
  <si>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</si>
  <si>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</si>
  <si>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</si>
  <si>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</si>
  <si>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</si>
  <si>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</si>
  <si>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</si>
  <si>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</si>
  <si>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</si>
  <si>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</si>
  <si>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</si>
  <si>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</si>
  <si>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</si>
  <si>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</si>
  <si>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</si>
  <si>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</si>
  <si>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</si>
  <si>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</si>
  <si>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</si>
  <si>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</si>
  <si>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</si>
  <si>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</si>
  <si>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</si>
  <si>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</si>
  <si>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</si>
  <si>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</si>
  <si>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</si>
  <si>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</si>
  <si>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</si>
  <si>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</si>
  <si>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</si>
  <si>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</si>
  <si>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</si>
  <si>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</si>
  <si>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</si>
  <si>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</si>
  <si>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</si>
  <si>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</si>
  <si>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</si>
  <si>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</si>
  <si>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</si>
  <si>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</si>
  <si>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</si>
  <si>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</si>
  <si>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</si>
  <si>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</si>
  <si>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</si>
  <si>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</si>
  <si>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</si>
  <si>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</si>
  <si>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</si>
  <si>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</si>
  <si>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</si>
  <si>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</si>
  <si>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</si>
  <si>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</si>
  <si>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</si>
  <si>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</si>
  <si>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</si>
  <si>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</si>
  <si>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</si>
  <si>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</si>
  <si>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</si>
  <si>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</si>
  <si>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</si>
  <si>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</si>
  <si>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</si>
  <si>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</si>
  <si>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</si>
  <si>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</si>
  <si>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</si>
  <si>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</si>
  <si>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</si>
  <si>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</si>
  <si>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</si>
  <si>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</si>
  <si>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</si>
  <si>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</si>
  <si>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</si>
  <si>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</si>
  <si>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</si>
  <si>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</si>
  <si>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</si>
  <si>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</si>
  <si>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</si>
  <si>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</si>
  <si>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</si>
  <si>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</si>
  <si>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</si>
  <si>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</si>
  <si>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</si>
  <si>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</si>
  <si>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</si>
  <si>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</si>
  <si>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</si>
  <si>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</si>
  <si>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</si>
  <si>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</si>
  <si>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</si>
  <si>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</si>
  <si>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</si>
  <si>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</si>
  <si>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</si>
  <si>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</si>
  <si>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</si>
  <si>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</si>
  <si>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</si>
  <si>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</si>
  <si>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</si>
  <si>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</si>
  <si>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</si>
  <si>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</si>
  <si>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</si>
  <si>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</si>
  <si>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</si>
  <si>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</si>
  <si>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</si>
  <si>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</si>
  <si>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</si>
  <si>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</si>
  <si>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</si>
  <si>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</si>
  <si>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</si>
  <si>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</si>
  <si>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</si>
  <si>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</si>
  <si>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</si>
  <si>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</si>
  <si>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</si>
  <si>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</si>
  <si>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</si>
  <si>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</si>
  <si>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</si>
  <si>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</si>
  <si>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</si>
  <si>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</si>
  <si>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</si>
  <si>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</si>
  <si>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</si>
  <si>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</si>
  <si>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</si>
  <si>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</si>
  <si>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</si>
  <si>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</si>
  <si>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</si>
  <si>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</si>
  <si>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</si>
  <si>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</si>
  <si>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</si>
  <si>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</si>
  <si>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</si>
  <si>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</si>
  <si>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</si>
  <si>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</si>
  <si>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</si>
  <si>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</si>
  <si>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</si>
  <si>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</si>
  <si>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</si>
  <si>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</si>
  <si>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</si>
  <si>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</si>
  <si>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</si>
  <si>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</si>
  <si>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</si>
  <si>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</si>
  <si>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</si>
  <si>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</si>
  <si>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</si>
  <si>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</si>
  <si>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</si>
  <si>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</si>
  <si>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</si>
  <si>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</si>
  <si>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</si>
  <si>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</si>
  <si>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</si>
  <si>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</si>
  <si>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</si>
  <si>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</si>
  <si>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</si>
  <si>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</si>
  <si>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</si>
  <si>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</si>
  <si>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</si>
  <si>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</si>
  <si>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</si>
  <si>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</si>
  <si>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</si>
  <si>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</si>
  <si>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</si>
  <si>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</si>
  <si>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</si>
  <si>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</si>
  <si>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</si>
  <si>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</si>
  <si>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</si>
  <si>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</si>
  <si>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</si>
  <si>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</si>
  <si>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</si>
  <si>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</si>
  <si>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</si>
  <si>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</si>
  <si>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</si>
  <si>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</si>
  <si>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</si>
  <si>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</si>
  <si>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</si>
  <si>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</si>
  <si>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</si>
  <si>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</si>
  <si>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</si>
  <si>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</si>
  <si>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</si>
  <si>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</si>
  <si>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</si>
  <si>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</si>
  <si>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</si>
  <si>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</si>
  <si>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</si>
  <si>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</si>
  <si>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</si>
  <si>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</si>
  <si>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</si>
  <si>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</si>
  <si>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</si>
  <si>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</si>
  <si>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</si>
  <si>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</si>
  <si>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</si>
  <si>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</si>
  <si>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</si>
  <si>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</si>
  <si>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</si>
  <si>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</si>
  <si>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</si>
  <si>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</si>
  <si>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</si>
  <si>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</si>
  <si>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</si>
  <si>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</si>
  <si>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</si>
  <si>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</si>
  <si>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</si>
  <si>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</si>
  <si>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</si>
  <si>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</si>
  <si>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</si>
  <si>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</si>
  <si>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</si>
  <si>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</si>
  <si>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</si>
  <si>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</si>
  <si>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</si>
  <si>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</si>
  <si>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</si>
  <si>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</si>
  <si>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</si>
  <si>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</si>
  <si>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</si>
  <si>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</si>
  <si>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</si>
  <si>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</si>
  <si>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</si>
  <si>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</si>
  <si>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</si>
  <si>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</si>
  <si>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</si>
  <si>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</si>
  <si>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</si>
  <si>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</si>
  <si>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</si>
  <si>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</si>
  <si>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</si>
  <si>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</si>
  <si>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</si>
  <si>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</si>
  <si>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</si>
  <si>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</si>
  <si>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</si>
  <si>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</si>
  <si>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</si>
  <si>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</si>
  <si>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</si>
  <si>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</si>
  <si>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</si>
  <si>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</si>
  <si>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</si>
  <si>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</si>
  <si>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</si>
  <si>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</si>
  <si>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</si>
  <si>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</si>
  <si>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</si>
  <si>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</si>
  <si>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</si>
  <si>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</si>
  <si>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</si>
  <si>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</si>
  <si>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</si>
  <si>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</si>
  <si>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</si>
  <si>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</si>
  <si>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</si>
  <si>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</si>
  <si>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</si>
  <si>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</si>
  <si>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</si>
  <si>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</si>
  <si>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</si>
  <si>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</si>
  <si>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</si>
  <si>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</si>
  <si>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</si>
  <si>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</si>
  <si>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</si>
  <si>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</si>
  <si>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</si>
  <si>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</si>
  <si>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</si>
  <si>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</si>
  <si>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</si>
  <si>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</si>
  <si>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</si>
  <si>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</si>
  <si>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</si>
  <si>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</si>
  <si>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</si>
  <si>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</si>
  <si>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</si>
  <si>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</si>
  <si>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</si>
  <si>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</si>
  <si>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</si>
  <si>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</si>
  <si>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</si>
  <si>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</si>
  <si>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</si>
  <si>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</si>
  <si>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</si>
  <si>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</si>
  <si>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</si>
  <si>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</si>
  <si>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</si>
  <si>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</si>
  <si>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</si>
  <si>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</si>
  <si>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</si>
  <si>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</si>
  <si>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</si>
  <si>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</si>
  <si>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</si>
  <si>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</si>
  <si>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</si>
  <si>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</si>
  <si>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</si>
  <si>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</si>
  <si>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</si>
  <si>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</si>
  <si>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</si>
  <si>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</si>
  <si>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</si>
  <si>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</si>
  <si>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</si>
  <si>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</si>
  <si>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</si>
  <si>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</si>
  <si>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</si>
  <si>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</si>
  <si>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</si>
  <si>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</si>
  <si>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</si>
  <si>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</si>
  <si>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</si>
  <si>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</si>
  <si>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</si>
  <si>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</si>
  <si>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</si>
  <si>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</si>
  <si>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</si>
  <si>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</si>
  <si>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</si>
  <si>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</si>
  <si>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</si>
  <si>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</si>
  <si>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</si>
  <si>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</si>
  <si>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</si>
  <si>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</si>
  <si>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</si>
  <si>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</si>
  <si>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</si>
  <si>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</si>
  <si>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</si>
  <si>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</si>
  <si>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</si>
  <si>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</si>
  <si>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</si>
  <si>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</si>
  <si>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</si>
  <si>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</si>
  <si>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</si>
  <si>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</si>
  <si>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</si>
  <si>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</si>
  <si>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</si>
  <si>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</si>
  <si>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</si>
  <si>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</si>
  <si>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</si>
  <si>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</si>
  <si>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</si>
  <si>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</si>
  <si>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</si>
  <si>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</si>
  <si>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</si>
  <si>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</si>
  <si>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</si>
  <si>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</si>
  <si>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</si>
  <si>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</si>
  <si>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</si>
  <si>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</si>
  <si>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</si>
  <si>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</si>
  <si>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</si>
  <si>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</si>
  <si>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</si>
  <si>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</si>
  <si>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</si>
  <si>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</si>
  <si>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</si>
  <si>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</si>
  <si>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</si>
  <si>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</si>
  <si>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</si>
  <si>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</si>
  <si>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</si>
  <si>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</si>
  <si>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</si>
  <si>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</si>
  <si>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</si>
  <si>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</si>
  <si>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</si>
  <si>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</si>
  <si>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</si>
  <si>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</si>
  <si>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</si>
  <si>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</si>
  <si>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</si>
  <si>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</si>
  <si>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</si>
  <si>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</si>
  <si>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</si>
  <si>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</si>
  <si>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</si>
  <si>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</si>
  <si>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</si>
  <si>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</si>
  <si>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</si>
  <si>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</si>
  <si>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</si>
  <si>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</si>
  <si>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</si>
  <si>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</si>
  <si>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</si>
  <si>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</si>
  <si>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</si>
  <si>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</si>
  <si>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</si>
  <si>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</si>
  <si>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</si>
  <si>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</si>
  <si>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</si>
  <si>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</si>
  <si>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</si>
  <si>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</si>
  <si>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</si>
  <si>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</si>
  <si>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</si>
  <si>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</si>
  <si>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</si>
  <si>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</si>
  <si>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</si>
  <si>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</si>
  <si>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</si>
  <si>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</si>
  <si>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</si>
  <si>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</si>
  <si>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</si>
  <si>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</si>
  <si>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</si>
  <si>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</si>
  <si>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</si>
  <si>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</si>
  <si>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</si>
  <si>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</si>
  <si>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</si>
  <si>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</si>
  <si>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</si>
  <si>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</si>
  <si>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</si>
  <si>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</si>
  <si>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</si>
  <si>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</si>
  <si>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</si>
  <si>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</si>
  <si>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</si>
  <si>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</si>
  <si>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</si>
  <si>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</si>
  <si>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</si>
  <si>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</si>
  <si>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</si>
  <si>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</si>
  <si>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</si>
  <si>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</si>
  <si>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</si>
  <si>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</si>
  <si>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</si>
  <si>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</si>
  <si>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</si>
  <si>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</si>
  <si>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</si>
  <si>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</si>
  <si>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</si>
  <si>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</si>
  <si>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</si>
  <si>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</si>
  <si>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</si>
  <si>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</si>
  <si>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</si>
  <si>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</si>
  <si>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</si>
  <si>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</si>
  <si>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</si>
  <si>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</si>
  <si>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</si>
  <si>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</si>
  <si>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</si>
  <si>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</si>
  <si>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</si>
  <si>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</si>
  <si>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</si>
  <si>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</si>
  <si>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</si>
  <si>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</si>
  <si>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</si>
  <si>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</si>
  <si>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</si>
  <si>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</si>
  <si>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</si>
  <si>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</si>
  <si>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</si>
  <si>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</si>
  <si>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</si>
  <si>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</si>
  <si>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</si>
  <si>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</si>
  <si>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</si>
  <si>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</si>
  <si>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</si>
  <si>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</si>
  <si>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</si>
  <si>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</si>
  <si>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</si>
  <si>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</si>
  <si>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</si>
  <si>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</si>
  <si>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</si>
  <si>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</si>
  <si>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</si>
  <si>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</si>
  <si>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</si>
  <si>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</si>
  <si>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</si>
  <si>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</si>
  <si>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</si>
  <si>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</si>
  <si>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</si>
  <si>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</si>
  <si>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</si>
  <si>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</si>
  <si>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</si>
  <si>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</si>
  <si>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</si>
  <si>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</si>
  <si>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</si>
  <si>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</si>
  <si>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</si>
  <si>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</si>
  <si>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</si>
  <si>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</si>
  <si>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</si>
  <si>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</si>
  <si>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</si>
  <si>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</si>
  <si>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</si>
  <si>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</si>
  <si>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</si>
  <si>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</si>
  <si>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</si>
  <si>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</si>
  <si>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</si>
  <si>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</si>
  <si>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</si>
  <si>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</si>
  <si>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</si>
  <si>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</si>
  <si>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</si>
  <si>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</si>
  <si>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</si>
  <si>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</si>
  <si>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</si>
  <si>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</si>
  <si>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</si>
  <si>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</si>
  <si>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</si>
  <si>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</si>
  <si>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</si>
  <si>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</si>
  <si>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</si>
  <si>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</si>
  <si>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</si>
  <si>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</si>
  <si>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</si>
  <si>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</si>
  <si>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</si>
  <si>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</si>
  <si>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</si>
  <si>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</si>
  <si>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</si>
  <si>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</si>
  <si>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</si>
  <si>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</si>
  <si>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</si>
  <si>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</si>
  <si>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</si>
  <si>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</si>
  <si>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</si>
  <si>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</si>
  <si>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</si>
  <si>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</si>
  <si>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</si>
  <si>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</si>
  <si>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</si>
  <si>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</si>
  <si>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</si>
  <si>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</si>
  <si>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</si>
  <si>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</si>
  <si>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</si>
  <si>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</si>
  <si>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</si>
  <si>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</si>
  <si>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</si>
  <si>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</si>
  <si>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</si>
  <si>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</si>
  <si>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</si>
  <si>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</si>
  <si>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</si>
  <si>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</si>
  <si>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</si>
  <si>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</si>
  <si>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</si>
  <si>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</si>
  <si>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</si>
  <si>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</si>
  <si>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</si>
  <si>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</si>
  <si>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</si>
  <si>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</si>
  <si>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</si>
  <si>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</si>
  <si>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</si>
  <si>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</si>
  <si>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</si>
  <si>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</si>
  <si>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</si>
  <si>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</si>
  <si>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</si>
  <si>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</si>
  <si>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</si>
  <si>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</si>
  <si>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</si>
  <si>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</si>
  <si>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</si>
  <si>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</si>
  <si>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</si>
  <si>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</si>
  <si>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</si>
  <si>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</si>
  <si>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</si>
  <si>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</si>
  <si>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</si>
  <si>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</si>
  <si>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</si>
  <si>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</si>
  <si>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</si>
  <si>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</si>
  <si>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</si>
  <si>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</si>
  <si>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</si>
  <si>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</si>
  <si>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</si>
  <si>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</si>
  <si>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</si>
  <si>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</si>
  <si>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</si>
  <si>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</si>
  <si>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</si>
  <si>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</si>
  <si>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</si>
  <si>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</si>
  <si>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</si>
  <si>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</si>
  <si>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</si>
  <si>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</si>
  <si>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</si>
  <si>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</si>
  <si>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</si>
  <si>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</si>
  <si>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</si>
  <si>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</si>
  <si>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</si>
  <si>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</si>
  <si>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</si>
  <si>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</si>
  <si>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</si>
  <si>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</si>
  <si>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</si>
  <si>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</si>
  <si>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</si>
  <si>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</si>
  <si>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</si>
  <si>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</si>
  <si>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</si>
  <si>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</si>
  <si>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</si>
  <si>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</si>
  <si>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</si>
  <si>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</si>
  <si>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</si>
  <si>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</si>
  <si>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</si>
  <si>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</si>
  <si>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</si>
  <si>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</si>
  <si>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</si>
  <si>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</si>
  <si>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</si>
  <si>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</si>
  <si>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</si>
  <si>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</si>
  <si>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</si>
  <si>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</si>
  <si>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</si>
  <si>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</si>
  <si>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</si>
  <si>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</si>
  <si>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</si>
  <si>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</si>
  <si>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</si>
  <si>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</si>
  <si>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</si>
  <si>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</si>
  <si>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</si>
  <si>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</si>
  <si>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</si>
  <si>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</si>
  <si>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</si>
  <si>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</si>
  <si>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</si>
  <si>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</si>
  <si>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</si>
  <si>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</si>
  <si>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</si>
  <si>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</si>
  <si>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</si>
  <si>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</si>
  <si>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</si>
  <si>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</si>
  <si>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</si>
  <si>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</si>
  <si>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</si>
  <si>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</si>
  <si>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</si>
  <si>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</si>
  <si>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</si>
  <si>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</si>
  <si>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</si>
  <si>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</si>
  <si>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</si>
  <si>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</si>
  <si>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</si>
  <si>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</si>
  <si>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</si>
  <si>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</si>
  <si>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</si>
  <si>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</si>
  <si>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</si>
  <si>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</si>
  <si>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</si>
  <si>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</si>
  <si>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</si>
  <si>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</si>
  <si>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</si>
  <si>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</si>
  <si>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</si>
  <si>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</si>
  <si>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</si>
  <si>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</si>
  <si>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</si>
  <si>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</si>
  <si>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</si>
  <si>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</si>
  <si>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</si>
  <si>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</si>
  <si>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</si>
  <si>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</si>
  <si>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</si>
  <si>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</si>
  <si>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</si>
  <si>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</si>
  <si>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</si>
  <si>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</si>
  <si>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</si>
  <si>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</si>
  <si>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</si>
  <si>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</si>
  <si>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</si>
  <si>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</si>
  <si>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</si>
  <si>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</si>
  <si>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</si>
  <si>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</si>
  <si>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</si>
  <si>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</si>
  <si>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</si>
  <si>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</si>
  <si>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</si>
  <si>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</si>
  <si>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</si>
  <si>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</si>
  <si>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</si>
  <si>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</si>
  <si>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</si>
  <si>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</si>
  <si>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</si>
  <si>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</si>
  <si>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</si>
  <si>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</si>
  <si>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</si>
  <si>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</si>
  <si>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</si>
  <si>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</si>
  <si>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</si>
  <si>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</si>
  <si>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</si>
  <si>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</si>
  <si>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</si>
  <si>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</si>
  <si>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</si>
  <si>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</si>
  <si>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</si>
  <si>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</si>
  <si>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</si>
  <si>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</si>
  <si>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</si>
  <si>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</si>
  <si>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</si>
  <si>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</si>
  <si>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</si>
  <si>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</si>
  <si>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</si>
  <si>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</si>
  <si>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</si>
  <si>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</si>
  <si>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</si>
  <si>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</si>
  <si>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</si>
  <si>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</si>
  <si>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</si>
  <si>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</si>
  <si>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</si>
  <si>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</si>
  <si>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</si>
  <si>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</si>
  <si>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</si>
  <si>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</si>
  <si>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</si>
  <si>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</si>
  <si>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</si>
  <si>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</si>
  <si>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</si>
  <si>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</si>
  <si>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</si>
  <si>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</si>
  <si>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</si>
  <si>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</si>
  <si>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</si>
  <si>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</si>
  <si>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</si>
  <si>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</si>
  <si>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</si>
  <si>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</si>
  <si>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</si>
  <si>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</si>
  <si>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</si>
  <si>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</si>
  <si>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</si>
  <si>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</si>
  <si>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</si>
  <si>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</si>
  <si>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</si>
  <si>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</si>
  <si>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</si>
  <si>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</si>
  <si>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</si>
  <si>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</si>
  <si>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</si>
  <si>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</si>
  <si>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</si>
  <si>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</si>
  <si>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</si>
  <si>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</si>
  <si>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</si>
  <si>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</si>
  <si>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</si>
  <si>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</si>
  <si>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</si>
  <si>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</si>
  <si>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</si>
  <si>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</si>
  <si>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</si>
  <si>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</si>
  <si>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</si>
  <si>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</si>
  <si>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</si>
  <si>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</si>
  <si>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</si>
  <si>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</si>
  <si>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</si>
  <si>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</si>
  <si>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</si>
  <si>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</si>
  <si>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</si>
  <si>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</si>
  <si>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</si>
  <si>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</si>
  <si>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</si>
  <si>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</si>
  <si>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</si>
  <si>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</si>
  <si>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</si>
  <si>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</si>
  <si>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</si>
  <si>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</si>
  <si>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</si>
  <si>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</si>
  <si>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</si>
  <si>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</si>
  <si>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</si>
  <si>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</si>
  <si>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</si>
  <si>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</si>
  <si>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</si>
  <si>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</si>
  <si>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</si>
  <si>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</si>
  <si>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</si>
  <si>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</si>
  <si>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</si>
  <si>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</si>
  <si>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</si>
  <si>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</si>
  <si>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</si>
  <si>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</si>
  <si>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</si>
  <si>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</si>
  <si>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</si>
  <si>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</si>
  <si>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</si>
  <si>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</si>
  <si>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</si>
  <si>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</si>
  <si>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</si>
  <si>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</si>
  <si>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</si>
  <si>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</si>
  <si>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</si>
  <si>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</si>
  <si>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</si>
  <si>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</si>
  <si>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</si>
  <si>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</si>
  <si>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</si>
  <si>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</si>
  <si>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</si>
  <si>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</si>
  <si>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</si>
  <si>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</si>
  <si>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</si>
  <si>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</si>
  <si>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</si>
  <si>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</si>
  <si>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</si>
  <si>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</si>
  <si>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</si>
  <si>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</si>
  <si>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</si>
  <si>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</si>
  <si>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</si>
  <si>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</si>
  <si>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</si>
  <si>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</si>
  <si>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</si>
  <si>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</si>
  <si>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</si>
  <si>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</si>
  <si>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</si>
  <si>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</si>
  <si>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</si>
  <si>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</si>
  <si>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</si>
  <si>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</si>
  <si>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</si>
  <si>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</si>
  <si>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</si>
  <si>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</si>
  <si>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</si>
  <si>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</si>
  <si>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</si>
  <si>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</si>
  <si>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</si>
  <si>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</si>
  <si>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</si>
  <si>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</si>
  <si>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</si>
  <si>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</si>
  <si>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</si>
  <si>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</si>
  <si>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</si>
  <si>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</si>
  <si>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</si>
  <si>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</si>
  <si>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</si>
  <si>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</si>
  <si>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</si>
  <si>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</si>
  <si>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</si>
  <si>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</si>
  <si>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</si>
  <si>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</si>
  <si>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</si>
  <si>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</si>
  <si>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</si>
  <si>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</si>
  <si>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</si>
  <si>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</si>
  <si>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</si>
  <si>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</si>
  <si>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</si>
  <si>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</si>
  <si>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</si>
  <si>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</si>
  <si>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</si>
  <si>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</si>
  <si>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</si>
  <si>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</si>
  <si>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</si>
  <si>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</si>
  <si>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</si>
  <si>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</si>
  <si>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</si>
  <si>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</si>
  <si>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</si>
  <si>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</si>
  <si>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</si>
  <si>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</si>
  <si>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</si>
  <si>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</si>
  <si>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</si>
  <si>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</si>
  <si>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</si>
  <si>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</si>
  <si>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</si>
  <si>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</si>
  <si>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</si>
  <si>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</si>
  <si>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</si>
  <si>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</si>
  <si>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</si>
  <si>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</si>
  <si>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</si>
  <si>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</si>
  <si>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</si>
  <si>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</si>
  <si>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</si>
  <si>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</si>
  <si>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</si>
  <si>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</si>
  <si>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</si>
  <si>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</si>
  <si>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</si>
  <si>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</si>
  <si>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</si>
  <si>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</si>
  <si>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</si>
  <si>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</si>
  <si>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</si>
  <si>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</si>
  <si>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</si>
  <si>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</si>
  <si>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</si>
  <si>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</si>
  <si>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</si>
  <si>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</si>
  <si>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</si>
  <si>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</si>
  <si>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</si>
  <si>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</si>
  <si>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</si>
  <si>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</si>
  <si>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</si>
  <si>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</si>
  <si>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</si>
  <si>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</si>
  <si>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</si>
  <si>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</si>
  <si>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</si>
  <si>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</si>
  <si>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</si>
  <si>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</si>
  <si>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</si>
  <si>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</si>
  <si>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</si>
  <si>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</si>
  <si>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</si>
  <si>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</si>
  <si>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</si>
  <si>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</si>
  <si>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</si>
  <si>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</si>
  <si>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</si>
  <si>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</si>
  <si>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</si>
  <si>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</si>
  <si>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</si>
  <si>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</si>
  <si>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</si>
  <si>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</si>
  <si>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</si>
  <si>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</si>
  <si>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</si>
  <si>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</si>
  <si>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</si>
  <si>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</si>
  <si>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</si>
  <si>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</si>
  <si>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</si>
  <si>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</si>
  <si>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</si>
  <si>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</si>
  <si>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</si>
  <si>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</si>
  <si>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</si>
  <si>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</si>
  <si>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</si>
  <si>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</si>
  <si>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</si>
  <si>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</si>
  <si>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</si>
  <si>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</si>
  <si>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</si>
  <si>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</si>
  <si>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</si>
  <si>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</si>
  <si>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</si>
  <si>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</si>
  <si>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</si>
  <si>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</si>
  <si>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</si>
  <si>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</si>
  <si>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</si>
  <si>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</si>
  <si>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</si>
  <si>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</si>
  <si>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</si>
  <si>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</si>
  <si>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</si>
  <si>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</si>
  <si>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</si>
  <si>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</si>
  <si>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</si>
  <si>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</si>
  <si>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</si>
  <si>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</si>
  <si>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</si>
  <si>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</si>
  <si>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</si>
  <si>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</si>
  <si>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</si>
  <si>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</si>
  <si>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</si>
  <si>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</si>
  <si>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</si>
  <si>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</si>
  <si>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</si>
  <si>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</si>
  <si>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</si>
  <si>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</si>
  <si>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</si>
  <si>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</si>
  <si>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</si>
  <si>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</si>
  <si>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</si>
  <si>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</si>
  <si>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</si>
  <si>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</si>
  <si>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</si>
  <si>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</si>
  <si>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</si>
  <si>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</si>
  <si>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</si>
  <si>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</si>
  <si>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</si>
  <si>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</si>
  <si>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</si>
  <si>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</si>
  <si>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</si>
  <si>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</si>
  <si>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</si>
  <si>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</si>
  <si>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</si>
  <si>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</si>
  <si>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</si>
  <si>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</si>
  <si>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</si>
  <si>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</si>
  <si>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</si>
  <si>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</si>
  <si>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</si>
  <si>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</si>
  <si>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</si>
  <si>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</si>
  <si>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</si>
  <si>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</si>
  <si>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</si>
  <si>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</si>
  <si>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</si>
  <si>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</si>
  <si>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</si>
  <si>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</si>
  <si>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</si>
  <si>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</si>
  <si>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</si>
  <si>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</si>
  <si>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</si>
  <si>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</si>
  <si>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</si>
  <si>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</si>
  <si>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</si>
  <si>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</si>
  <si>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</si>
  <si>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</si>
  <si>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</si>
  <si>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</si>
  <si>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</si>
  <si>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</si>
  <si>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</si>
  <si>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</si>
  <si>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</si>
  <si>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</si>
  <si>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</si>
  <si>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</si>
  <si>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</si>
  <si>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</si>
  <si>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</si>
  <si>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</si>
  <si>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</si>
  <si>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</si>
  <si>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</si>
  <si>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</si>
  <si>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</si>
  <si>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</si>
  <si>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</si>
  <si>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</si>
  <si>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</si>
  <si>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</si>
  <si>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</si>
  <si>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</si>
  <si>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</si>
  <si>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</si>
  <si>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</si>
  <si>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</si>
  <si>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</si>
  <si>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</si>
  <si>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</si>
  <si>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</si>
  <si>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</si>
  <si>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</si>
  <si>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</si>
  <si>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</si>
  <si>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</si>
  <si>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</si>
  <si>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</si>
  <si>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</si>
  <si>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</si>
  <si>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</si>
  <si>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</si>
  <si>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</si>
  <si>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</si>
  <si>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</si>
  <si>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</si>
  <si>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</si>
  <si>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</si>
  <si>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</si>
  <si>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</si>
  <si>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</si>
  <si>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</si>
  <si>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</si>
  <si>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</si>
  <si>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</si>
  <si>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</si>
  <si>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</si>
  <si>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</si>
  <si>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</si>
  <si>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</si>
  <si>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</si>
  <si>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</si>
  <si>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</si>
  <si>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</si>
  <si>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</si>
  <si>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</si>
  <si>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</si>
  <si>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</si>
  <si>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</si>
  <si>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</si>
  <si>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</si>
  <si>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</si>
  <si>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</si>
  <si>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</si>
  <si>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</si>
  <si>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</si>
  <si>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</si>
  <si>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</si>
  <si>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</si>
  <si>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</si>
  <si>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</si>
  <si>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</si>
  <si>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</si>
  <si>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</si>
  <si>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</si>
  <si>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</si>
  <si>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</si>
  <si>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</si>
  <si>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</si>
  <si>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</si>
  <si>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</si>
  <si>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</si>
  <si>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</si>
  <si>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</si>
  <si>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</si>
  <si>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</si>
  <si>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</si>
  <si>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</si>
  <si>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</si>
  <si>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</si>
  <si>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</si>
  <si>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</si>
  <si>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</si>
  <si>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</si>
  <si>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</si>
  <si>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</si>
  <si>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</si>
  <si>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</si>
  <si>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</si>
  <si>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</si>
  <si>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</si>
  <si>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</si>
  <si>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</si>
  <si>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</si>
  <si>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</si>
  <si>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</si>
  <si>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</si>
  <si>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</si>
  <si>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</si>
  <si>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</si>
  <si>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</si>
  <si>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</si>
  <si>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</si>
  <si>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</si>
  <si>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</si>
  <si>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</si>
  <si>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</si>
  <si>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</si>
  <si>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</si>
  <si>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</si>
  <si>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</si>
  <si>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</si>
  <si>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</si>
  <si>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</si>
  <si>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</si>
  <si>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</si>
  <si>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</si>
  <si>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</si>
  <si>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</si>
  <si>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</si>
  <si>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</si>
  <si>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</si>
  <si>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</si>
  <si>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</si>
  <si>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</si>
  <si>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</si>
  <si>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</si>
  <si>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</si>
  <si>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</si>
  <si>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</si>
  <si>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</si>
  <si>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</si>
  <si>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</si>
  <si>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</si>
  <si>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</si>
  <si>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</si>
  <si>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</si>
  <si>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</si>
  <si>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</si>
  <si>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</si>
  <si>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</si>
  <si>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</si>
  <si>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</si>
  <si>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</si>
  <si>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</si>
  <si>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</si>
  <si>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</si>
  <si>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</si>
  <si>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</si>
  <si>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</si>
  <si>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</si>
  <si>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</si>
  <si>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</si>
  <si>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</si>
  <si>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</si>
  <si>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</si>
  <si>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</si>
  <si>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</si>
  <si>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</si>
  <si>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</si>
  <si>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</si>
  <si>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</si>
  <si>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</si>
  <si>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</si>
  <si>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</si>
  <si>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</si>
  <si>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</si>
  <si>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</si>
  <si>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</si>
  <si>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</si>
  <si>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</si>
  <si>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</si>
  <si>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</si>
  <si>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</si>
  <si>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</si>
  <si>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</si>
  <si>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</si>
  <si>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</si>
  <si>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</si>
  <si>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</si>
  <si>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</si>
  <si>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</si>
  <si>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</si>
  <si>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</si>
  <si>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</si>
  <si>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</si>
  <si>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</si>
  <si>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</si>
  <si>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</si>
  <si>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</si>
  <si>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</si>
  <si>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</si>
  <si>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</si>
  <si>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</si>
  <si>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</si>
  <si>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</si>
  <si>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</si>
  <si>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</si>
  <si>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</si>
  <si>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</si>
  <si>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</si>
  <si>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</si>
  <si>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</si>
  <si>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</si>
  <si>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</si>
  <si>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</si>
  <si>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</si>
  <si>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</si>
  <si>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</si>
  <si>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</si>
  <si>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</si>
  <si>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</si>
  <si>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</si>
  <si>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</si>
  <si>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</si>
  <si>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</si>
  <si>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</si>
  <si>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</si>
  <si>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</si>
  <si>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</si>
  <si>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</si>
  <si>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</si>
  <si>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</si>
  <si>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</si>
  <si>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</si>
  <si>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</si>
  <si>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</si>
  <si>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</si>
  <si>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</si>
  <si>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</si>
  <si>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</si>
  <si>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</si>
  <si>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</si>
  <si>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</si>
  <si>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</si>
  <si>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</si>
  <si>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</si>
  <si>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</si>
  <si>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</si>
  <si>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</si>
  <si>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</si>
  <si>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</si>
  <si>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</si>
  <si>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</si>
  <si>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</si>
  <si>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</si>
  <si>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</si>
  <si>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</si>
  <si>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</si>
  <si>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</si>
  <si>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</si>
  <si>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</si>
  <si>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</si>
  <si>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</si>
  <si>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</si>
  <si>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</si>
  <si>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</si>
  <si>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</si>
  <si>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</si>
  <si>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</si>
  <si>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</si>
  <si>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</si>
  <si>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</si>
  <si>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</si>
  <si>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</si>
  <si>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</si>
  <si>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</si>
  <si>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</si>
  <si>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</si>
  <si>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</si>
  <si>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</si>
  <si>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</si>
  <si>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</si>
  <si>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</si>
  <si>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</si>
  <si>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</si>
  <si>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</si>
  <si>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</si>
  <si>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</si>
  <si>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</si>
  <si>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</si>
  <si>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</si>
  <si>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</si>
  <si>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</si>
  <si>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</si>
  <si>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</si>
  <si>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</si>
  <si>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</si>
  <si>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</si>
  <si>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</si>
  <si>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</si>
  <si>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</si>
  <si>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</si>
  <si>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</si>
  <si>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</si>
  <si>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</si>
  <si>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</si>
  <si>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</si>
  <si>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</si>
  <si>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</si>
  <si>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</si>
  <si>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</si>
  <si>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</si>
  <si>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</si>
  <si>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</si>
  <si>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</si>
  <si>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</si>
  <si>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</si>
  <si>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</si>
  <si>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</si>
  <si>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</si>
  <si>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</si>
  <si>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</si>
  <si>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</si>
  <si>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</si>
  <si>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</si>
  <si>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</si>
  <si>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</si>
  <si>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</si>
  <si>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</si>
  <si>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</si>
  <si>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</si>
  <si>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</si>
  <si>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</si>
  <si>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</si>
  <si>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</si>
  <si>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</si>
  <si>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</si>
  <si>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</si>
  <si>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</si>
  <si>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</si>
  <si>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</si>
  <si>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</si>
  <si>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</si>
  <si>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</si>
  <si>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</si>
  <si>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</si>
  <si>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</si>
  <si>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</si>
  <si>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</si>
  <si>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</si>
  <si>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</si>
  <si>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</si>
  <si>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</si>
  <si>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</si>
  <si>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</si>
  <si>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</si>
  <si>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</si>
  <si>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</si>
  <si>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</si>
  <si>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</si>
  <si>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</si>
  <si>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</si>
  <si>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</si>
  <si>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</si>
  <si>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</si>
  <si>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</si>
  <si>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</si>
  <si>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</si>
  <si>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</si>
  <si>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</si>
  <si>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</si>
  <si>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</si>
  <si>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</si>
  <si>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</si>
  <si>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</si>
  <si>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</si>
  <si>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</si>
  <si>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</si>
  <si>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</si>
  <si>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</si>
  <si>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</si>
  <si>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</si>
  <si>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</si>
  <si>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</si>
  <si>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</si>
  <si>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</si>
  <si>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</si>
  <si>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</si>
  <si>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</si>
  <si>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</si>
  <si>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</si>
  <si>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</si>
  <si>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</si>
  <si>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</si>
  <si>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</si>
  <si>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</si>
  <si>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</si>
  <si>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</si>
  <si>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</si>
  <si>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</si>
  <si>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</si>
  <si>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</si>
  <si>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</si>
  <si>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</si>
  <si>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</si>
  <si>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</si>
  <si>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</si>
  <si>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</si>
  <si>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</si>
  <si>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</si>
  <si>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</si>
  <si>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</si>
  <si>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</si>
  <si>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</si>
  <si>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</si>
  <si>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</si>
  <si>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</si>
  <si>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</si>
  <si>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</si>
  <si>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</si>
  <si>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</si>
  <si>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</si>
  <si>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</si>
  <si>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</si>
  <si>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</si>
  <si>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</si>
  <si>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</si>
  <si>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</si>
  <si>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</si>
  <si>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</si>
  <si>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</si>
  <si>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</si>
  <si>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</si>
  <si>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</si>
  <si>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</si>
  <si>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</si>
  <si>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</si>
  <si>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</si>
  <si>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</si>
  <si>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</si>
  <si>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</si>
  <si>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</si>
  <si>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</si>
  <si>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</si>
  <si>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</si>
  <si>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</si>
  <si>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</si>
  <si>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</si>
  <si>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</si>
  <si>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</si>
  <si>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</si>
  <si>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</si>
  <si>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</si>
  <si>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</si>
  <si>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</si>
  <si>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</si>
  <si>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</si>
  <si>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</si>
  <si>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</si>
  <si>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</si>
  <si>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</si>
  <si>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</si>
  <si>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</si>
  <si>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</si>
  <si>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</si>
  <si>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</si>
  <si>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</si>
  <si>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</si>
  <si>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</si>
  <si>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</si>
  <si>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</si>
  <si>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</si>
  <si>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</si>
  <si>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</si>
  <si>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</si>
  <si>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</si>
  <si>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</si>
  <si>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</si>
  <si>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</si>
  <si>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</si>
  <si>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</si>
  <si>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</si>
  <si>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</si>
  <si>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</si>
  <si>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</si>
  <si>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</si>
  <si>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</si>
  <si>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</si>
  <si>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</si>
  <si>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</si>
  <si>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</si>
  <si>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</si>
  <si>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</si>
  <si>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</si>
  <si>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</si>
  <si>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</si>
  <si>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</si>
  <si>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</si>
  <si>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</si>
  <si>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</si>
  <si>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</si>
  <si>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</si>
  <si>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</si>
  <si>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</si>
  <si>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</si>
  <si>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</si>
  <si>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</si>
  <si>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</si>
  <si>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</si>
  <si>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</si>
  <si>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</si>
  <si>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</si>
  <si>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</si>
  <si>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</si>
  <si>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</si>
  <si>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</si>
  <si>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</si>
  <si>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</si>
  <si>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</si>
  <si>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</si>
  <si>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</si>
  <si>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</si>
  <si>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</si>
  <si>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</si>
  <si>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</si>
  <si>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</si>
  <si>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</si>
  <si>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</si>
  <si>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</si>
  <si>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</si>
  <si>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</si>
  <si>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</si>
  <si>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</si>
  <si>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</si>
  <si>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</si>
  <si>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</si>
  <si>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</si>
  <si>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</si>
  <si>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</si>
  <si>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</si>
  <si>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</si>
  <si>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</si>
  <si>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</si>
  <si>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</si>
  <si>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</si>
  <si>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</si>
  <si>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</si>
  <si>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</si>
  <si>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</si>
  <si>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</si>
  <si>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</si>
  <si>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</si>
  <si>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</si>
  <si>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</si>
  <si>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</si>
  <si>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</si>
  <si>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</si>
  <si>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</si>
  <si>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</si>
  <si>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</si>
  <si>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</si>
  <si>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</si>
  <si>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</si>
  <si>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</si>
  <si>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</si>
  <si>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</si>
  <si>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</si>
  <si>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</si>
  <si>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</si>
  <si>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</si>
  <si>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</si>
  <si>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</si>
  <si>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</si>
  <si>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</si>
  <si>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</si>
  <si>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</si>
  <si>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</si>
  <si>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</si>
  <si>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</si>
  <si>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</si>
  <si>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</si>
  <si>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</si>
  <si>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</si>
  <si>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</si>
  <si>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</si>
  <si>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</si>
  <si>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</si>
  <si>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</si>
  <si>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</si>
  <si>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</si>
  <si>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</si>
  <si>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</si>
  <si>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</si>
  <si>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</si>
  <si>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</si>
  <si>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</si>
  <si>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</si>
  <si>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</si>
  <si>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</si>
  <si>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</si>
  <si>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</si>
  <si>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</si>
  <si>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</si>
  <si>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</si>
  <si>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</si>
  <si>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</si>
  <si>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</si>
  <si>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</si>
  <si>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</si>
  <si>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</si>
  <si>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</si>
  <si>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</si>
  <si>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</si>
  <si>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</si>
  <si>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</si>
  <si>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</si>
  <si>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</si>
  <si>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</si>
  <si>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</si>
  <si>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</si>
  <si>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</si>
  <si>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</si>
  <si>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</si>
  <si>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</si>
  <si>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</si>
  <si>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</si>
  <si>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</si>
  <si>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</si>
  <si>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</si>
  <si>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</si>
  <si>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</si>
  <si>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</si>
  <si>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</si>
  <si>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</si>
  <si>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</si>
  <si>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</si>
  <si>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</si>
  <si>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</si>
  <si>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</si>
  <si>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</si>
  <si>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</si>
  <si>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</si>
  <si>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</si>
  <si>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</si>
  <si>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</si>
  <si>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</si>
  <si>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</si>
  <si>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</si>
  <si>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</si>
  <si>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</si>
  <si>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</si>
  <si>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</si>
  <si>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</si>
  <si>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</si>
  <si>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</si>
  <si>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</si>
  <si>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</si>
  <si>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</si>
  <si>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</si>
  <si>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</si>
  <si>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</si>
  <si>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</si>
  <si>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</si>
  <si>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</si>
  <si>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</si>
  <si>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</si>
  <si>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</si>
  <si>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</si>
  <si>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</si>
  <si>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</si>
  <si>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</si>
  <si>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</si>
  <si>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</si>
  <si>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</si>
  <si>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</si>
  <si>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</si>
  <si>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</si>
  <si>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</si>
  <si>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</si>
  <si>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</si>
  <si>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</si>
  <si>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</si>
  <si>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</si>
  <si>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</si>
  <si>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</si>
  <si>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</si>
  <si>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</si>
  <si>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</si>
  <si>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</si>
  <si>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</si>
  <si>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</si>
  <si>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</si>
  <si>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</si>
  <si>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</si>
  <si>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</si>
  <si>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</si>
  <si>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</si>
  <si>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</si>
  <si>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</si>
  <si>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</si>
  <si>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</si>
  <si>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</si>
  <si>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</si>
  <si>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</si>
  <si>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</si>
  <si>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</si>
  <si>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</si>
  <si>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</si>
  <si>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</si>
  <si>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</si>
  <si>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</si>
  <si>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</si>
  <si>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</si>
  <si>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</si>
  <si>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</si>
  <si>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</si>
  <si>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</si>
  <si>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</si>
  <si>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</si>
  <si>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</si>
  <si>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</si>
  <si>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</si>
  <si>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</si>
  <si>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</si>
  <si>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</si>
  <si>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</si>
  <si>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</si>
  <si>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</si>
  <si>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</si>
  <si>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</si>
  <si>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</si>
  <si>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</si>
  <si>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</si>
  <si>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</si>
  <si>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</si>
  <si>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</si>
  <si>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</si>
  <si>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</si>
  <si>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</si>
  <si>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</si>
  <si>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</si>
  <si>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</si>
  <si>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</si>
  <si>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</si>
  <si>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</si>
  <si>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</si>
  <si>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</si>
  <si>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</si>
  <si>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</si>
  <si>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</si>
  <si>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</si>
  <si>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</si>
  <si>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</si>
  <si>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</si>
  <si>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</si>
  <si>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</si>
  <si>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</si>
  <si>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</si>
  <si>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</si>
  <si>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</si>
  <si>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</si>
  <si>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</si>
  <si>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</si>
  <si>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</si>
  <si>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</si>
  <si>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</si>
  <si>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</si>
  <si>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</si>
  <si>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</si>
  <si>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</si>
  <si>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</si>
  <si>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</si>
  <si>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</si>
  <si>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</si>
  <si>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</si>
  <si>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</si>
  <si>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</si>
  <si>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</si>
  <si>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</si>
  <si>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</si>
  <si>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</si>
  <si>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</si>
  <si>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</si>
  <si>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</si>
  <si>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</si>
  <si>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</si>
  <si>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</si>
  <si>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</si>
  <si>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</si>
  <si>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</si>
  <si>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</si>
  <si>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</si>
  <si>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</si>
  <si>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</si>
  <si>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</si>
  <si>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</si>
  <si>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</si>
  <si>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</si>
  <si>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</si>
  <si>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</si>
  <si>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</si>
  <si>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</si>
  <si>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</si>
  <si>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</si>
  <si>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</si>
  <si>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</si>
  <si>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</si>
  <si>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</si>
  <si>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</si>
  <si>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</si>
  <si>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</si>
  <si>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</si>
  <si>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</si>
  <si>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</si>
  <si>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</si>
  <si>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</si>
  <si>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</si>
  <si>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</si>
  <si>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</si>
  <si>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</si>
  <si>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</si>
  <si>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</si>
  <si>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</si>
  <si>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</si>
  <si>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</si>
  <si>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</si>
  <si>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</si>
  <si>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</si>
  <si>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</si>
  <si>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</si>
  <si>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</si>
  <si>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</si>
  <si>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</si>
  <si>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</si>
  <si>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</si>
  <si>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</si>
  <si>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</si>
  <si>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</si>
  <si>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</si>
  <si>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</si>
  <si>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</si>
  <si>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</si>
  <si>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</si>
  <si>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</si>
  <si>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</si>
  <si>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</si>
  <si>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</si>
  <si>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</si>
  <si>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</si>
  <si>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</si>
  <si>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</si>
  <si>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</si>
  <si>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</si>
  <si>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</si>
  <si>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</si>
  <si>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</si>
  <si>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</si>
  <si>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</si>
  <si>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</si>
  <si>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</si>
  <si>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</si>
  <si>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</si>
  <si>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</si>
  <si>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</si>
  <si>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</si>
  <si>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</si>
  <si>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</si>
  <si>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</si>
  <si>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</si>
  <si>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</si>
  <si>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</si>
  <si>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</si>
  <si>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</si>
  <si>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</si>
  <si>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</si>
  <si>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</si>
  <si>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</si>
  <si>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</si>
  <si>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</si>
  <si>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</si>
  <si>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</si>
  <si>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</si>
  <si>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</si>
  <si>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</si>
  <si>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</si>
  <si>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</si>
  <si>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</si>
  <si>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</si>
  <si>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</si>
  <si>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</si>
  <si>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</si>
  <si>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</si>
  <si>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</si>
  <si>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</si>
  <si>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</si>
  <si>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</si>
  <si>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</si>
  <si>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</si>
  <si>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</si>
  <si>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</si>
  <si>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</si>
  <si>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</si>
  <si>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</si>
  <si>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</si>
  <si>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</si>
  <si>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</si>
  <si>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</si>
  <si>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</si>
  <si>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</si>
  <si>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</si>
  <si>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</si>
  <si>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</si>
  <si>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</si>
  <si>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</si>
  <si>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</si>
  <si>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</si>
  <si>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</si>
  <si>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</si>
  <si>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</si>
  <si>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</si>
  <si>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</si>
  <si>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</si>
  <si>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</si>
  <si>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</si>
  <si>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</si>
  <si>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</si>
  <si>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</si>
  <si>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</si>
  <si>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</si>
  <si>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</si>
  <si>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</si>
  <si>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</si>
  <si>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</si>
  <si>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</si>
  <si>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</si>
  <si>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</si>
  <si>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</si>
  <si>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</si>
  <si>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</si>
  <si>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</si>
  <si>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</si>
  <si>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</si>
  <si>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</si>
  <si>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</si>
  <si>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</si>
  <si>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</si>
  <si>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</si>
  <si>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</si>
  <si>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</si>
  <si>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</si>
  <si>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</si>
  <si>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</si>
  <si>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</si>
  <si>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</si>
  <si>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</si>
  <si>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</si>
  <si>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</si>
  <si>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</si>
  <si>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</si>
  <si>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</si>
  <si>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</si>
  <si>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</si>
  <si>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</si>
  <si>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</si>
  <si>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</si>
  <si>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</si>
  <si>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</si>
  <si>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</si>
  <si>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</si>
  <si>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</si>
  <si>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</si>
  <si>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</si>
  <si>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</si>
  <si>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</si>
  <si>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</si>
  <si>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</si>
  <si>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</si>
  <si>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</si>
  <si>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</si>
  <si>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</si>
  <si>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</si>
  <si>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</si>
  <si>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</si>
  <si>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</si>
  <si>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</si>
  <si>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</si>
  <si>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</si>
  <si>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</si>
  <si>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</si>
  <si>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</si>
  <si>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</si>
  <si>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</si>
  <si>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</si>
  <si>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</si>
  <si>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</si>
  <si>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</si>
  <si>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</si>
  <si>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</si>
  <si>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</si>
  <si>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</si>
  <si>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</si>
  <si>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</si>
  <si>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</si>
  <si>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</si>
  <si>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</si>
  <si>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</si>
  <si>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</si>
  <si>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</si>
  <si>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</si>
  <si>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</si>
  <si>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</si>
  <si>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</si>
  <si>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</si>
  <si>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</si>
  <si>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</si>
  <si>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</si>
  <si>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</si>
  <si>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</si>
  <si>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</si>
  <si>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</si>
  <si>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</si>
  <si>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</si>
  <si>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</si>
  <si>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</si>
  <si>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</si>
  <si>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</si>
  <si>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</si>
  <si>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</si>
  <si>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</si>
  <si>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</si>
  <si>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</si>
  <si>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</si>
  <si>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</si>
  <si>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</si>
  <si>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</si>
  <si>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</si>
  <si>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</si>
  <si>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</si>
  <si>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</si>
  <si>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</si>
  <si>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</si>
  <si>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</si>
  <si>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</si>
  <si>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</si>
  <si>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</si>
  <si>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</si>
  <si>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</si>
  <si>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</si>
  <si>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</si>
  <si>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</si>
  <si>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</si>
  <si>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</si>
  <si>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</si>
  <si>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</si>
  <si>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</si>
  <si>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</si>
  <si>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</si>
  <si>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</si>
  <si>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</si>
  <si>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</si>
  <si>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</si>
  <si>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</si>
  <si>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</si>
  <si>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</si>
  <si>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</si>
  <si>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</si>
  <si>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</si>
  <si>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</si>
  <si>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</si>
  <si>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</si>
  <si>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</si>
  <si>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</si>
  <si>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</si>
  <si>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</si>
  <si>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</si>
  <si>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</si>
  <si>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</si>
  <si>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</si>
  <si>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</si>
  <si>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</si>
  <si>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</si>
  <si>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</si>
  <si>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</si>
  <si>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</si>
  <si>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</si>
  <si>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</si>
  <si>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</si>
  <si>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</si>
  <si>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</si>
  <si>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</si>
  <si>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</si>
  <si>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</si>
  <si>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</si>
  <si>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</si>
  <si>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</si>
  <si>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</si>
  <si>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</si>
  <si>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</si>
  <si>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</si>
  <si>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</si>
  <si>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</si>
  <si>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</si>
  <si>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</si>
  <si>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</si>
  <si>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</si>
  <si>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</si>
  <si>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</si>
  <si>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</si>
  <si>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</si>
  <si>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</si>
  <si>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</si>
  <si>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</si>
  <si>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</si>
  <si>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</si>
  <si>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</si>
  <si>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</si>
  <si>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</si>
  <si>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</si>
  <si>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</si>
  <si>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</si>
  <si>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</si>
  <si>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</si>
  <si>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</si>
  <si>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</si>
  <si>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</si>
  <si>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</si>
  <si>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</si>
  <si>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</si>
  <si>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</si>
  <si>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</si>
  <si>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</si>
  <si>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</si>
  <si>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</si>
  <si>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</si>
  <si>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</si>
  <si>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</si>
  <si>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</si>
  <si>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</si>
  <si>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</si>
  <si>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</si>
  <si>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</si>
  <si>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</si>
  <si>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</si>
  <si>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</si>
  <si>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</si>
  <si>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</si>
  <si>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</si>
  <si>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</si>
  <si>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</si>
  <si>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</si>
  <si>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</si>
  <si>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</si>
  <si>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</si>
  <si>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</si>
  <si>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</si>
  <si>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</si>
  <si>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</si>
  <si>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</si>
  <si>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</si>
  <si>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</si>
  <si>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</si>
  <si>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</si>
  <si>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</si>
  <si>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</si>
  <si>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</si>
  <si>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</si>
  <si>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</si>
  <si>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</si>
  <si>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</si>
  <si>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</si>
  <si>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</si>
  <si>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</si>
  <si>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</si>
  <si>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</si>
  <si>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</si>
  <si>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</si>
  <si>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</si>
  <si>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</si>
  <si>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</si>
  <si>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</si>
  <si>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</si>
  <si>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</si>
  <si>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</si>
  <si>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</si>
  <si>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</si>
  <si>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</si>
  <si>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</si>
  <si>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</si>
  <si>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</si>
  <si>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</si>
  <si>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</si>
  <si>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</si>
  <si>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</si>
  <si>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</si>
  <si>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</si>
  <si>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</si>
  <si>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</si>
  <si>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</si>
  <si>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</si>
  <si>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</si>
  <si>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</si>
  <si>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</si>
  <si>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</si>
  <si>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</si>
  <si>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</si>
  <si>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</si>
  <si>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</si>
  <si>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</si>
  <si>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</si>
  <si>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</si>
  <si>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</si>
  <si>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</si>
  <si>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</si>
  <si>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</si>
  <si>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</si>
  <si>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</si>
  <si>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</si>
  <si>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</si>
  <si>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</si>
  <si>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</si>
  <si>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</si>
  <si>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</si>
  <si>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</si>
  <si>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</si>
  <si>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</si>
  <si>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</si>
  <si>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</si>
  <si>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</si>
  <si>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</si>
  <si>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</si>
  <si>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</si>
  <si>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</si>
  <si>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</si>
  <si>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</si>
  <si>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</si>
  <si>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</si>
  <si>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</si>
  <si>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</si>
  <si>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</si>
  <si>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</si>
  <si>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</si>
  <si>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</si>
  <si>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</si>
  <si>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</si>
  <si>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</si>
  <si>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</si>
  <si>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</si>
  <si>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</si>
  <si>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</si>
  <si>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</si>
  <si>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</si>
  <si>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</si>
  <si>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</si>
  <si>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</si>
  <si>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</si>
  <si>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</si>
  <si>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</si>
  <si>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</si>
  <si>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</si>
  <si>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</si>
  <si>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</si>
  <si>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</si>
  <si>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</si>
  <si>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</si>
  <si>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</si>
  <si>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</si>
  <si>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</si>
  <si>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</si>
  <si>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</si>
  <si>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</si>
  <si>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</si>
  <si>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</si>
  <si>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</si>
  <si>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</si>
  <si>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</si>
  <si>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</si>
  <si>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</si>
  <si>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</si>
  <si>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</si>
  <si>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</si>
  <si>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</si>
  <si>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</si>
  <si>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</si>
  <si>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</si>
  <si>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</si>
  <si>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</si>
  <si>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</si>
  <si>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</si>
  <si>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</si>
  <si>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</si>
  <si>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</si>
  <si>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</si>
  <si>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</si>
  <si>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</si>
  <si>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</si>
  <si>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</si>
  <si>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</si>
  <si>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</si>
  <si>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</si>
  <si>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</si>
  <si>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</si>
  <si>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</si>
  <si>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</si>
  <si>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</si>
  <si>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</si>
  <si>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</si>
  <si>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</si>
  <si>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</si>
  <si>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</si>
  <si>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</si>
  <si>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</si>
  <si>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</si>
  <si>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</si>
  <si>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</si>
  <si>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</si>
  <si>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</si>
  <si>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</si>
  <si>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</si>
  <si>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</si>
  <si>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</si>
  <si>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</si>
  <si>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</si>
  <si>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</si>
  <si>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</si>
  <si>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</si>
  <si>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</si>
  <si>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</si>
  <si>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</si>
  <si>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</si>
  <si>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</si>
  <si>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</si>
  <si>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</si>
  <si>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</si>
  <si>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</si>
  <si>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</si>
  <si>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</si>
  <si>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</si>
  <si>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</si>
  <si>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</si>
  <si>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</si>
  <si>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</si>
  <si>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</si>
  <si>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</si>
  <si>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</si>
  <si>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</si>
  <si>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</si>
  <si>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</si>
  <si>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</si>
  <si>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</si>
  <si>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</si>
  <si>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</si>
  <si>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</si>
  <si>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</si>
  <si>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</si>
  <si>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</si>
  <si>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</si>
  <si>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</si>
  <si>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</si>
  <si>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</si>
  <si>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</si>
  <si>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</si>
  <si>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</si>
  <si>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</si>
  <si>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</si>
  <si>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</si>
  <si>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</si>
  <si>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</si>
  <si>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</si>
  <si>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</si>
  <si>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</si>
  <si>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</si>
  <si>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</si>
  <si>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</si>
  <si>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</si>
  <si>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</si>
  <si>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</si>
  <si>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</si>
  <si>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</si>
  <si>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</si>
  <si>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</si>
  <si>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</si>
  <si>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</si>
  <si>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</si>
  <si>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</si>
  <si>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</si>
  <si>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</si>
  <si>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</si>
  <si>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</si>
  <si>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</si>
  <si>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</si>
  <si>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</si>
  <si>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</si>
  <si>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</si>
  <si>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</si>
  <si>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</si>
  <si>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</si>
  <si>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</si>
  <si>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</si>
  <si>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</si>
  <si>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</si>
  <si>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</si>
  <si>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</si>
  <si>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</si>
  <si>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</si>
  <si>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</si>
  <si>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</si>
  <si>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</si>
  <si>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</si>
  <si>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</si>
  <si>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</si>
  <si>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</si>
  <si>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</si>
  <si>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</si>
  <si>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</si>
  <si>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</si>
  <si>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</si>
  <si>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</si>
  <si>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</si>
  <si>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</si>
  <si>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</si>
  <si>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</si>
  <si>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</si>
  <si>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</si>
  <si>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</si>
  <si>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</si>
  <si>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</si>
  <si>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</si>
  <si>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</si>
  <si>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</si>
  <si>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</si>
  <si>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</si>
  <si>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</si>
  <si>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</si>
  <si>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</si>
  <si>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</si>
  <si>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</si>
  <si>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</si>
  <si>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</si>
  <si>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</si>
  <si>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</si>
  <si>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</si>
  <si>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</si>
  <si>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</si>
  <si>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</si>
  <si>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</si>
  <si>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</si>
  <si>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</si>
  <si>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</si>
  <si>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</si>
  <si>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</si>
  <si>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</si>
  <si>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</si>
  <si>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</si>
  <si>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</si>
  <si>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</si>
  <si>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</si>
  <si>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</si>
  <si>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</si>
  <si>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</si>
  <si>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</si>
  <si>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</si>
  <si>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</si>
  <si>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</si>
  <si>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</si>
  <si>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</si>
  <si>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</si>
  <si>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</si>
  <si>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</si>
  <si>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</si>
  <si>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</si>
  <si>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</si>
  <si>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</si>
  <si>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</si>
  <si>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</si>
  <si>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</si>
  <si>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</si>
  <si>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</si>
  <si>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</si>
  <si>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</si>
  <si>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</si>
  <si>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</si>
  <si>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</si>
  <si>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</si>
  <si>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</si>
  <si>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</si>
  <si>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</si>
  <si>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</si>
  <si>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</si>
  <si>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</si>
  <si>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</si>
  <si>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</si>
  <si>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</si>
  <si>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</si>
  <si>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</si>
  <si>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</si>
  <si>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</si>
  <si>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</si>
  <si>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</si>
  <si>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</si>
  <si>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</si>
  <si>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</si>
  <si>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</si>
  <si>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</si>
  <si>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</si>
  <si>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</si>
  <si>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</si>
  <si>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</si>
  <si>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</si>
  <si>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</si>
  <si>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</si>
  <si>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</si>
  <si>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</si>
  <si>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</si>
  <si>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</si>
  <si>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</si>
  <si>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</si>
  <si>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</si>
  <si>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</si>
  <si>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</si>
  <si>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</si>
  <si>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</si>
  <si>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</si>
  <si>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</si>
  <si>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</si>
  <si>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</si>
  <si>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</si>
  <si>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</si>
  <si>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</si>
  <si>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</si>
  <si>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</si>
  <si>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</si>
  <si>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</si>
  <si>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</si>
  <si>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</si>
  <si>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</si>
  <si>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</si>
  <si>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</si>
  <si>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</si>
  <si>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</si>
  <si>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</si>
  <si>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</si>
  <si>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</si>
  <si>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</si>
  <si>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</si>
  <si>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</si>
  <si>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</si>
  <si>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</si>
  <si>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</si>
  <si>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</si>
  <si>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</si>
  <si>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</si>
  <si>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</si>
  <si>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</si>
  <si>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</si>
  <si>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</si>
  <si>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</si>
  <si>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</si>
  <si>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</si>
  <si>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</si>
  <si>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</si>
  <si>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</si>
  <si>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</si>
  <si>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</si>
  <si>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</si>
  <si>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</si>
  <si>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</si>
  <si>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</si>
  <si>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</si>
  <si>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</si>
  <si>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</si>
  <si>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</si>
  <si>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</si>
  <si>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</si>
  <si>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</si>
  <si>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</si>
  <si>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</si>
  <si>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</si>
  <si>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</si>
  <si>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</si>
  <si>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</si>
  <si>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</si>
  <si>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</si>
  <si>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</si>
  <si>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</si>
  <si>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</si>
  <si>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</si>
  <si>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</si>
  <si>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</si>
  <si>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</si>
  <si>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</si>
  <si>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</si>
  <si>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</si>
  <si>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</si>
  <si>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</si>
  <si>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</si>
  <si>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</si>
  <si>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</si>
  <si>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</si>
  <si>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</si>
  <si>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</si>
  <si>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</si>
  <si>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</si>
  <si>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</si>
  <si>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</si>
  <si>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</si>
  <si>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</si>
  <si>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</si>
  <si>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</si>
  <si>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</si>
  <si>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</si>
  <si>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</si>
  <si>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</si>
  <si>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</si>
  <si>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</si>
  <si>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</si>
  <si>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</si>
  <si>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</si>
  <si>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</si>
  <si>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</si>
  <si>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</si>
  <si>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</si>
  <si>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</si>
  <si>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</si>
  <si>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</si>
  <si>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</si>
  <si>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</si>
  <si>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</si>
  <si>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</si>
  <si>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</si>
  <si>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</si>
  <si>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</si>
  <si>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</si>
  <si>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</si>
  <si>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</si>
  <si>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</si>
  <si>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</si>
  <si>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</si>
  <si>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</si>
  <si>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</si>
  <si>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</si>
  <si>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</si>
  <si>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</si>
  <si>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</si>
  <si>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</si>
  <si>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</si>
  <si>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</si>
  <si>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</si>
  <si>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</si>
  <si>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</si>
  <si>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</si>
  <si>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</si>
  <si>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</si>
  <si>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</si>
  <si>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</si>
  <si>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</si>
  <si>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</si>
  <si>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</si>
  <si>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</si>
  <si>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</si>
  <si>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</si>
  <si>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</si>
  <si>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</si>
  <si>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</si>
  <si>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</si>
  <si>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</si>
  <si>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</si>
  <si>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</si>
  <si>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</si>
  <si>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</si>
  <si>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</si>
  <si>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</si>
  <si>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</si>
  <si>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</si>
  <si>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</si>
  <si>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</si>
  <si>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</si>
  <si>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</si>
  <si>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</si>
  <si>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</si>
  <si>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</si>
  <si>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</si>
  <si>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</si>
  <si>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</si>
  <si>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</si>
  <si>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</si>
  <si>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</si>
  <si>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</si>
  <si>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</si>
  <si>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</si>
  <si>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</si>
  <si>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</si>
  <si>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</si>
  <si>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</si>
  <si>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</si>
  <si>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</si>
  <si>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</si>
  <si>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</si>
  <si>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</si>
  <si>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</si>
  <si>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</si>
  <si>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</si>
  <si>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</si>
  <si>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</si>
  <si>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</si>
  <si>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</si>
  <si>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</si>
  <si>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</si>
  <si>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</si>
  <si>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</si>
  <si>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</si>
  <si>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</si>
  <si>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</si>
  <si>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</si>
  <si>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</si>
  <si>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</si>
  <si>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</si>
  <si>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</si>
  <si>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</si>
  <si>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</si>
  <si>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</si>
  <si>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</si>
  <si>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</si>
  <si>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</si>
  <si>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</si>
  <si>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</si>
  <si>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</si>
  <si>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</si>
  <si>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</si>
  <si>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</si>
  <si>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</si>
  <si>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</si>
  <si>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</si>
  <si>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</si>
  <si>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</si>
  <si>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</si>
  <si>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</si>
  <si>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</si>
  <si>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</si>
  <si>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</si>
  <si>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</si>
  <si>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</si>
  <si>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</si>
  <si>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</si>
  <si>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</si>
  <si>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</si>
  <si>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</si>
  <si>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</si>
  <si>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</si>
  <si>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</si>
  <si>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</si>
  <si>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</si>
  <si>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</si>
  <si>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</si>
  <si>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</si>
  <si>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</si>
  <si>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</si>
  <si>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</si>
  <si>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</si>
  <si>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</si>
  <si>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</si>
  <si>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</si>
  <si>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</si>
  <si>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</si>
  <si>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</si>
  <si>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</si>
  <si>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</si>
  <si>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</si>
  <si>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</si>
  <si>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</si>
  <si>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</si>
  <si>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</si>
  <si>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</si>
  <si>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</si>
  <si>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</si>
  <si>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</si>
  <si>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</si>
  <si>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</si>
  <si>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</si>
  <si>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</si>
  <si>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</si>
  <si>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</si>
  <si>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</si>
  <si>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</si>
  <si>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</si>
  <si>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</si>
  <si>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</si>
  <si>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</si>
  <si>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</si>
  <si>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</si>
  <si>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</si>
  <si>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</si>
  <si>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</si>
  <si>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</si>
  <si>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</si>
  <si>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</si>
  <si>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</si>
  <si>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</si>
  <si>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</si>
  <si>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</si>
  <si>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</si>
  <si>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</si>
  <si>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</si>
  <si>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</si>
  <si>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</si>
  <si>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</si>
  <si>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</si>
  <si>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</si>
  <si>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</si>
  <si>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</si>
  <si>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</si>
  <si>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</si>
  <si>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</si>
  <si>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</si>
  <si>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</si>
  <si>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</si>
  <si>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</si>
  <si>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</si>
  <si>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</si>
  <si>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</si>
  <si>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</si>
  <si>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</si>
  <si>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</si>
  <si>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</si>
  <si>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</si>
  <si>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</si>
  <si>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</si>
  <si>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</si>
  <si>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</si>
  <si>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</si>
  <si>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</si>
  <si>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</si>
  <si>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</si>
  <si>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</si>
  <si>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</si>
  <si>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</si>
  <si>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</si>
  <si>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</si>
  <si>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</si>
  <si>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</si>
  <si>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</si>
  <si>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</si>
  <si>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</si>
  <si>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</si>
  <si>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</si>
  <si>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</si>
  <si>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</si>
  <si>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</si>
  <si>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</si>
  <si>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</si>
  <si>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</si>
  <si>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</si>
  <si>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</si>
  <si>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</si>
  <si>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</si>
  <si>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</si>
  <si>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</si>
  <si>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</si>
  <si>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</si>
  <si>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</si>
  <si>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</si>
  <si>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</si>
  <si>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</si>
  <si>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</si>
  <si>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</si>
  <si>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</si>
  <si>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</si>
  <si>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</si>
  <si>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</si>
  <si>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</si>
  <si>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</si>
  <si>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</si>
  <si>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</si>
  <si>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</si>
  <si>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</si>
  <si>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</si>
  <si>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</si>
  <si>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</si>
  <si>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</si>
  <si>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</si>
  <si>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</si>
  <si>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</si>
  <si>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</si>
  <si>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</si>
  <si>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</si>
  <si>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</si>
  <si>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</si>
  <si>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</si>
  <si>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</si>
  <si>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</si>
  <si>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</si>
  <si>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</si>
  <si>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</si>
  <si>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</si>
  <si>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</si>
  <si>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</si>
  <si>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</si>
  <si>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</si>
  <si>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</si>
  <si>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</si>
  <si>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</si>
  <si>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</si>
  <si>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</si>
  <si>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</si>
  <si>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</si>
  <si>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</si>
  <si>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</si>
  <si>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</si>
  <si>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</si>
  <si>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</si>
  <si>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</si>
  <si>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</si>
  <si>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</si>
  <si>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</si>
  <si>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</si>
  <si>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</si>
  <si>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</si>
  <si>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</si>
  <si>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</si>
  <si>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</si>
  <si>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</si>
  <si>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</si>
  <si>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</si>
  <si>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</si>
  <si>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</si>
  <si>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</si>
  <si>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</si>
  <si>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</si>
  <si>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</si>
  <si>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</si>
  <si>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</si>
  <si>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</si>
  <si>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</si>
  <si>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</si>
  <si>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</si>
  <si>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</si>
  <si>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</si>
  <si>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</si>
  <si>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</si>
  <si>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</si>
  <si>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</si>
  <si>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</si>
  <si>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</si>
  <si>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</si>
  <si>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</si>
  <si>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</si>
  <si>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</si>
  <si>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</si>
  <si>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</si>
  <si>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</si>
  <si>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</si>
  <si>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</si>
  <si>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</si>
  <si>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</si>
  <si>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</si>
  <si>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</si>
  <si>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</si>
  <si>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</si>
  <si>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</si>
  <si>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</si>
  <si>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</si>
  <si>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</si>
  <si>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</si>
  <si>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</si>
  <si>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</si>
  <si>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</si>
  <si>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</si>
  <si>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</si>
  <si>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</si>
  <si>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</si>
  <si>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</si>
  <si>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</si>
  <si>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</si>
  <si>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</si>
  <si>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</si>
  <si>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</si>
  <si>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</si>
  <si>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</si>
  <si>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</si>
  <si>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</si>
  <si>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</si>
  <si>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</si>
  <si>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</si>
  <si>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</si>
  <si>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</si>
  <si>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</si>
  <si>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</si>
  <si>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</si>
  <si>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</si>
  <si>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</si>
  <si>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</si>
  <si>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</si>
  <si>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</si>
  <si>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</si>
  <si>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</si>
  <si>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</si>
  <si>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</si>
  <si>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</si>
  <si>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</si>
  <si>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</si>
  <si>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</si>
  <si>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</si>
  <si>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</si>
  <si>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</si>
  <si>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</si>
  <si>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</si>
  <si>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</si>
  <si>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</si>
  <si>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</si>
  <si>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</si>
  <si>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</si>
  <si>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</si>
  <si>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</si>
  <si>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</si>
  <si>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</si>
  <si>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</si>
  <si>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</si>
  <si>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</si>
  <si>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</si>
  <si>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</si>
  <si>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</si>
  <si>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</si>
  <si>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</si>
  <si>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</si>
  <si>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</si>
  <si>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</si>
  <si>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</si>
  <si>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</si>
  <si>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</si>
  <si>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</si>
  <si>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</si>
  <si>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</si>
  <si>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</si>
  <si>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</si>
  <si>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</si>
  <si>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</si>
  <si>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</si>
  <si>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</si>
  <si>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</si>
  <si>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</si>
  <si>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</si>
  <si>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</si>
  <si>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</si>
  <si>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</si>
  <si>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</si>
  <si>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</si>
  <si>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</si>
  <si>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</si>
  <si>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</si>
  <si>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</si>
  <si>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</si>
  <si>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</si>
  <si>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</si>
  <si>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</si>
  <si>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</si>
  <si>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</si>
  <si>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</si>
  <si>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</si>
  <si>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</si>
  <si>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</si>
  <si>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</si>
  <si>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</si>
  <si>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</si>
  <si>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</si>
  <si>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</si>
  <si>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</si>
  <si>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</si>
  <si>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</si>
  <si>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</si>
  <si>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</si>
  <si>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</si>
  <si>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</si>
  <si>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</si>
  <si>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</si>
  <si>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</si>
  <si>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</si>
  <si>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</si>
  <si>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</si>
  <si>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</si>
  <si>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</si>
  <si>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</si>
  <si>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</si>
  <si>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</si>
  <si>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</si>
  <si>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</si>
  <si>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</si>
  <si>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</si>
  <si>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</si>
  <si>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</si>
  <si>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</si>
  <si>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</si>
  <si>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</si>
  <si>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</si>
  <si>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</si>
  <si>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</si>
  <si>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</si>
  <si>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</si>
  <si>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</si>
  <si>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</si>
  <si>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</si>
  <si>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</si>
  <si>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</si>
  <si>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</si>
  <si>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</si>
  <si>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</si>
  <si>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</si>
  <si>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</si>
  <si>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</si>
  <si>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</si>
  <si>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</si>
  <si>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</si>
  <si>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</si>
  <si>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</si>
  <si>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</si>
  <si>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</si>
  <si>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</si>
  <si>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</si>
  <si>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</si>
  <si>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</si>
  <si>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</si>
  <si>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</si>
  <si>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</si>
  <si>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</si>
  <si>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</si>
  <si>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</si>
  <si>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</si>
  <si>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</si>
  <si>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</si>
  <si>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</si>
  <si>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</si>
  <si>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</si>
  <si>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</si>
  <si>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</si>
  <si>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</si>
  <si>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</si>
  <si>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</si>
  <si>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</si>
  <si>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</si>
  <si>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</si>
  <si>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</si>
  <si>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</si>
  <si>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</si>
  <si>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</si>
  <si>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</si>
  <si>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</si>
  <si>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</si>
  <si>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</si>
  <si>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</si>
  <si>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</si>
  <si>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</si>
  <si>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</si>
  <si>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</si>
  <si>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</si>
  <si>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</si>
  <si>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</si>
  <si>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</si>
  <si>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</si>
  <si>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</si>
  <si>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</si>
  <si>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</si>
  <si>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</si>
  <si>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</si>
  <si>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</si>
  <si>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</si>
  <si>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</si>
  <si>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</si>
  <si>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</si>
  <si>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</si>
  <si>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</si>
  <si>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</si>
  <si>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</si>
  <si>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</si>
  <si>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</si>
  <si>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</si>
  <si>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</si>
  <si>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</si>
  <si>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</si>
  <si>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</si>
  <si>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</si>
  <si>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</si>
  <si>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</si>
  <si>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</si>
  <si>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</si>
  <si>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</si>
  <si>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</si>
  <si>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</si>
  <si>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</si>
  <si>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</si>
  <si>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</si>
  <si>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</si>
  <si>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</si>
  <si>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</si>
  <si>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</si>
  <si>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</si>
  <si>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</si>
  <si>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</si>
  <si>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</si>
  <si>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</si>
  <si>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</si>
  <si>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</si>
  <si>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</si>
  <si>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</si>
  <si>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</si>
  <si>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</si>
  <si>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</si>
  <si>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</si>
  <si>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</si>
  <si>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</si>
  <si>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</si>
  <si>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</si>
  <si>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</si>
  <si>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</si>
  <si>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</si>
  <si>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</si>
  <si>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</si>
  <si>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</si>
  <si>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</si>
  <si>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</si>
  <si>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</si>
  <si>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</si>
  <si>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</si>
  <si>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</si>
  <si>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</si>
  <si>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</si>
  <si>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</si>
  <si>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</si>
  <si>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</si>
  <si>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</si>
  <si>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</si>
  <si>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</si>
  <si>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</si>
  <si>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</si>
  <si>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</si>
  <si>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</si>
  <si>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</si>
  <si>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</si>
  <si>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</si>
  <si>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</si>
  <si>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</si>
  <si>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</si>
  <si>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</si>
  <si>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</si>
  <si>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</si>
  <si>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</si>
  <si>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</si>
  <si>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</si>
  <si>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</si>
  <si>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</si>
  <si>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</si>
  <si>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</si>
  <si>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</si>
  <si>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</si>
  <si>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</si>
  <si>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</si>
  <si>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</si>
  <si>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</si>
  <si>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</si>
  <si>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</si>
  <si>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</si>
  <si>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</si>
  <si>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</si>
  <si>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</si>
  <si>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</si>
  <si>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</si>
  <si>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</si>
  <si>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</si>
  <si>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</si>
  <si>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</si>
  <si>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</si>
  <si>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</si>
  <si>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</si>
  <si>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</si>
  <si>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</si>
  <si>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</si>
  <si>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</si>
  <si>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</si>
  <si>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</si>
  <si>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</si>
  <si>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</si>
  <si>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</si>
  <si>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</si>
  <si>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</si>
  <si>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</si>
  <si>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</si>
  <si>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</si>
  <si>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</si>
  <si>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</si>
  <si>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</si>
  <si>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</si>
  <si>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</si>
  <si>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</si>
  <si>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</si>
  <si>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</si>
  <si>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</si>
  <si>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</si>
  <si>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</si>
  <si>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</si>
  <si>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</si>
  <si>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</si>
  <si>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</si>
  <si>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</si>
  <si>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</si>
  <si>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</si>
  <si>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</si>
  <si>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</si>
  <si>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</si>
  <si>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</si>
  <si>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</si>
  <si>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</si>
  <si>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</si>
  <si>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</si>
  <si>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</si>
  <si>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</si>
  <si>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</si>
  <si>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</si>
  <si>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</si>
  <si>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</si>
  <si>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</si>
  <si>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</si>
  <si>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</si>
  <si>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</si>
  <si>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</si>
  <si>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</si>
  <si>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</si>
  <si>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</si>
  <si>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</si>
  <si>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</si>
  <si>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</si>
  <si>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</si>
  <si>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</si>
  <si>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</si>
  <si>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</si>
  <si>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</si>
  <si>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</si>
  <si>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</si>
  <si>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</si>
  <si>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</si>
  <si>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</si>
  <si>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</si>
  <si>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</si>
  <si>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</si>
  <si>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</si>
  <si>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</si>
  <si>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</si>
  <si>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</si>
  <si>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</si>
  <si>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</si>
  <si>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</si>
  <si>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</si>
  <si>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</si>
  <si>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</si>
  <si>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</si>
  <si>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</si>
  <si>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</si>
  <si>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</si>
  <si>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</si>
  <si>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</si>
  <si>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</si>
  <si>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</si>
  <si>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</si>
  <si>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</si>
  <si>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</si>
  <si>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</si>
  <si>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</si>
  <si>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</si>
  <si>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</si>
  <si>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</si>
  <si>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</si>
  <si>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</si>
  <si>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</si>
  <si>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</si>
  <si>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</si>
  <si>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</si>
  <si>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</si>
  <si>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</si>
  <si>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</si>
  <si>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</si>
  <si>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</si>
  <si>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</si>
  <si>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</si>
  <si>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</si>
  <si>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</si>
  <si>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</si>
  <si>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</si>
  <si>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</si>
  <si>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</si>
  <si>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</si>
  <si>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</si>
  <si>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</si>
  <si>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</si>
  <si>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</si>
  <si>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</si>
  <si>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</si>
  <si>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</si>
  <si>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</si>
  <si>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</si>
  <si>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</si>
  <si>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</si>
  <si>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</si>
  <si>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</si>
  <si>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</si>
  <si>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</si>
  <si>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</si>
  <si>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</si>
  <si>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</si>
  <si>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</si>
  <si>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</si>
  <si>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</si>
  <si>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</si>
  <si>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</si>
  <si>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</si>
  <si>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</si>
  <si>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</si>
  <si>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</si>
  <si>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</si>
  <si>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</si>
  <si>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</si>
  <si>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</si>
  <si>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</si>
  <si>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</si>
  <si>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</si>
  <si>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</si>
  <si>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</si>
  <si>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</si>
  <si>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</si>
  <si>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</si>
  <si>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</si>
  <si>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</si>
  <si>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</si>
  <si>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</si>
  <si>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</si>
  <si>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</si>
  <si>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</si>
  <si>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</si>
  <si>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</si>
  <si>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</si>
  <si>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</si>
  <si>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</si>
  <si>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</si>
  <si>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</si>
  <si>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</si>
  <si>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</si>
  <si>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</si>
  <si>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</si>
  <si>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</si>
  <si>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</si>
  <si>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</si>
  <si>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</si>
  <si>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</si>
  <si>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</si>
  <si>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</si>
  <si>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</si>
  <si>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</si>
  <si>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</si>
  <si>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</si>
  <si>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</si>
  <si>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</si>
  <si>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</si>
  <si>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</si>
  <si>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</si>
  <si>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</si>
  <si>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</si>
  <si>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</si>
  <si>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</si>
  <si>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</si>
  <si>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</si>
  <si>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</si>
  <si>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</si>
  <si>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</si>
  <si>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</si>
  <si>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</si>
  <si>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</si>
  <si>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</si>
  <si>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</si>
  <si>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</si>
  <si>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</si>
  <si>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</si>
  <si>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</si>
  <si>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</si>
  <si>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</si>
  <si>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</si>
  <si>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</si>
  <si>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</si>
  <si>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</si>
  <si>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</si>
  <si>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</si>
  <si>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</si>
  <si>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</si>
  <si>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</si>
  <si>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</si>
  <si>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</si>
  <si>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</si>
  <si>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</si>
  <si>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</si>
  <si>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</si>
  <si>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</si>
  <si>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</si>
  <si>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</si>
  <si>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</si>
  <si>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</si>
  <si>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</si>
  <si>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</si>
  <si>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</si>
  <si>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</si>
  <si>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</si>
  <si>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</si>
  <si>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</si>
  <si>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</si>
  <si>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</si>
  <si>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</si>
  <si>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</si>
  <si>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</si>
  <si>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</si>
  <si>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</si>
  <si>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</si>
  <si>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</si>
  <si>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</si>
  <si>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</si>
  <si>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</si>
  <si>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</si>
  <si>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</si>
  <si>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</si>
  <si>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</si>
  <si>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</si>
  <si>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</si>
  <si>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</si>
  <si>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</si>
  <si>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</si>
  <si>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</si>
  <si>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</si>
  <si>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</si>
  <si>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</si>
  <si>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</si>
  <si>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</si>
  <si>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</si>
  <si>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</si>
  <si>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</si>
  <si>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</si>
  <si>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</si>
  <si>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</si>
  <si>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</si>
  <si>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</si>
  <si>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</si>
  <si>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</si>
  <si>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</si>
  <si>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</si>
  <si>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</si>
  <si>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</si>
  <si>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</si>
  <si>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</si>
  <si>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</si>
  <si>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</si>
  <si>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</si>
  <si>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</si>
  <si>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</si>
  <si>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</si>
  <si>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</si>
  <si>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</si>
  <si>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</si>
  <si>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</si>
  <si>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</si>
  <si>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</si>
  <si>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</si>
  <si>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</si>
  <si>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</si>
  <si>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</si>
  <si>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</si>
  <si>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</si>
  <si>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</si>
  <si>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</si>
  <si>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</si>
  <si>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</si>
  <si>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</si>
  <si>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</si>
  <si>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</si>
  <si>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</si>
  <si>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</si>
  <si>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</si>
  <si>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</si>
  <si>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</si>
  <si>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</si>
  <si>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</si>
  <si>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</si>
  <si>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</si>
  <si>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</si>
  <si>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</si>
  <si>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</si>
  <si>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</si>
  <si>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</si>
  <si>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</si>
  <si>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</si>
  <si>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</si>
  <si>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</si>
  <si>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</si>
  <si>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</si>
  <si>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</si>
  <si>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</si>
  <si>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</si>
  <si>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</si>
  <si>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</si>
  <si>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</si>
  <si>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</si>
  <si>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</si>
  <si>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</si>
  <si>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</si>
  <si>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</si>
  <si>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</si>
  <si>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</si>
  <si>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</si>
  <si>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</si>
  <si>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</si>
  <si>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</si>
  <si>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</si>
  <si>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</si>
  <si>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</si>
  <si>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</si>
  <si>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</si>
  <si>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</si>
  <si>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</si>
  <si>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</si>
  <si>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</si>
  <si>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</si>
  <si>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</si>
  <si>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</si>
  <si>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</si>
  <si>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</si>
  <si>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</si>
  <si>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</si>
  <si>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</si>
  <si>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</si>
  <si>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</si>
  <si>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</si>
  <si>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</si>
  <si>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</si>
  <si>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</si>
  <si>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</si>
  <si>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</si>
  <si>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</si>
  <si>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</si>
  <si>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</si>
  <si>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</si>
  <si>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</si>
  <si>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</si>
  <si>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</si>
  <si>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</si>
  <si>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</si>
  <si>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</si>
  <si>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</si>
  <si>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</si>
  <si>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</si>
  <si>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</si>
  <si>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</si>
  <si>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</si>
  <si>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</si>
  <si>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</si>
  <si>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</si>
  <si>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</si>
  <si>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</si>
  <si>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</si>
  <si>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</si>
  <si>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</si>
  <si>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</si>
  <si>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</si>
  <si>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</si>
  <si>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</si>
  <si>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</si>
  <si>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</si>
  <si>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</si>
  <si>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</si>
  <si>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</si>
  <si>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</si>
  <si>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</si>
  <si>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</si>
  <si>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</si>
  <si>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</si>
  <si>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</si>
  <si>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</si>
  <si>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</si>
  <si>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</si>
  <si>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</si>
  <si>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</si>
  <si>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</si>
  <si>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</si>
  <si>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</si>
  <si>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</si>
  <si>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</si>
  <si>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</si>
  <si>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</si>
  <si>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</si>
  <si>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</si>
  <si>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</si>
  <si>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</si>
  <si>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</si>
  <si>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</si>
  <si>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</si>
  <si>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</si>
  <si>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</si>
  <si>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</si>
  <si>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</si>
  <si>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</si>
  <si>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</si>
  <si>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</si>
  <si>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</si>
  <si>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</si>
  <si>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</si>
  <si>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</si>
  <si>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</si>
  <si>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</si>
  <si>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</si>
  <si>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</si>
  <si>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</si>
  <si>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</si>
  <si>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</si>
  <si>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</si>
  <si>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</si>
  <si>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</si>
  <si>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</si>
  <si>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</si>
  <si>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</si>
  <si>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</si>
  <si>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</si>
  <si>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</si>
  <si>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</si>
  <si>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</si>
  <si>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</si>
  <si>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</si>
  <si>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</si>
  <si>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</si>
  <si>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</si>
  <si>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</si>
  <si>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</si>
  <si>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</si>
  <si>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</si>
  <si>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</si>
  <si>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</si>
  <si>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</si>
  <si>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</si>
  <si>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</si>
  <si>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</si>
  <si>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</si>
  <si>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</si>
  <si>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</si>
  <si>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</si>
  <si>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</si>
  <si>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</si>
  <si>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</si>
  <si>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</si>
  <si>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</si>
  <si>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</si>
  <si>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</si>
  <si>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</si>
  <si>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</si>
  <si>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</si>
  <si>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</si>
  <si>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</si>
  <si>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</si>
  <si>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</si>
  <si>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</si>
  <si>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</si>
  <si>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</si>
  <si>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</si>
  <si>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</si>
  <si>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</si>
  <si>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</si>
  <si>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</si>
  <si>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</si>
  <si>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</si>
  <si>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</si>
  <si>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</si>
  <si>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</si>
  <si>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</si>
  <si>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</si>
  <si>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</si>
  <si>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</si>
  <si>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</si>
  <si>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</si>
  <si>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</si>
  <si>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</si>
  <si>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</si>
  <si>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</si>
  <si>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</si>
  <si>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</si>
  <si>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</si>
  <si>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</si>
  <si>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</si>
  <si>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</si>
  <si>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</si>
  <si>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</si>
  <si>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</si>
  <si>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</si>
  <si>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</si>
  <si>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</si>
  <si>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</si>
  <si>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</si>
  <si>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</si>
  <si>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</si>
  <si>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</si>
  <si>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</si>
  <si>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</si>
  <si>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</si>
  <si>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</si>
  <si>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</si>
  <si>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</si>
  <si>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</si>
  <si>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</si>
  <si>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</si>
  <si>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</si>
  <si>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</si>
  <si>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</si>
  <si>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</si>
  <si>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</si>
  <si>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</si>
  <si>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</si>
  <si>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</si>
  <si>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</si>
  <si>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</si>
  <si>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</si>
  <si>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</si>
  <si>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</si>
  <si>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</si>
  <si>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</si>
  <si>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</si>
  <si>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</si>
  <si>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</si>
  <si>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</si>
  <si>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</si>
  <si>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</si>
  <si>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</si>
  <si>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</si>
  <si>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</si>
  <si>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</si>
  <si>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</si>
  <si>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</si>
  <si>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</si>
  <si>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</si>
  <si>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</si>
  <si>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</si>
  <si>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</si>
  <si>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</si>
  <si>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</si>
  <si>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</si>
  <si>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</si>
  <si>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</si>
  <si>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</si>
  <si>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</si>
  <si>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</si>
  <si>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</si>
  <si>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</si>
  <si>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</si>
  <si>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</si>
  <si>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</si>
  <si>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</si>
  <si>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</si>
  <si>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</si>
  <si>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</si>
  <si>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</si>
  <si>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</si>
  <si>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</si>
  <si>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</si>
  <si>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</si>
  <si>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</si>
  <si>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</si>
  <si>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</si>
  <si>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</si>
  <si>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</si>
  <si>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</si>
  <si>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</si>
  <si>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</si>
  <si>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</si>
  <si>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</si>
  <si>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</si>
  <si>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</si>
  <si>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</si>
  <si>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</si>
  <si>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</si>
  <si>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</si>
  <si>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</si>
  <si>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</si>
  <si>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</si>
  <si>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</si>
  <si>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</si>
  <si>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</si>
  <si>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</si>
  <si>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</si>
  <si>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</si>
  <si>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</si>
  <si>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</si>
  <si>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</si>
  <si>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</si>
  <si>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</si>
  <si>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</si>
  <si>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</si>
  <si>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</si>
  <si>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</si>
  <si>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</si>
  <si>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</si>
  <si>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</si>
  <si>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</si>
  <si>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</si>
  <si>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</si>
  <si>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</si>
  <si>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</si>
  <si>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</si>
  <si>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</si>
  <si>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</si>
  <si>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</si>
  <si>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</si>
  <si>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</si>
  <si>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</si>
  <si>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</si>
  <si>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</si>
  <si>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</si>
  <si>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</si>
  <si>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</si>
  <si>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</si>
  <si>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</si>
  <si>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</si>
  <si>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</si>
  <si>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</si>
  <si>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</si>
  <si>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</si>
  <si>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</si>
  <si>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</si>
  <si>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</si>
  <si>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</si>
  <si>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</si>
  <si>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</si>
  <si>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</si>
  <si>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</si>
  <si>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</si>
  <si>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</si>
  <si>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</si>
  <si>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</si>
  <si>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</si>
  <si>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</si>
  <si>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</si>
  <si>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</si>
  <si>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</si>
  <si>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</si>
  <si>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</si>
  <si>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</si>
  <si>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</si>
  <si>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</si>
  <si>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</si>
  <si>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</si>
  <si>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</si>
  <si>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</si>
  <si>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</si>
  <si>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</si>
  <si>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</si>
  <si>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</si>
  <si>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</si>
  <si>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</si>
  <si>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</si>
  <si>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</si>
  <si>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</si>
  <si>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</si>
  <si>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</si>
  <si>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</si>
  <si>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</si>
  <si>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</si>
  <si>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</si>
  <si>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</si>
  <si>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</si>
  <si>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</si>
  <si>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</si>
  <si>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</si>
  <si>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</si>
  <si>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</si>
  <si>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</si>
  <si>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</si>
  <si>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</si>
  <si>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</si>
  <si>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</si>
  <si>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</si>
  <si>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</si>
  <si>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</si>
  <si>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</si>
  <si>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</si>
  <si>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</si>
  <si>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</si>
  <si>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</si>
  <si>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</si>
  <si>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</si>
  <si>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</si>
  <si>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</si>
  <si>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</si>
  <si>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</si>
  <si>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</si>
  <si>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</si>
  <si>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</si>
  <si>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</si>
  <si>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</si>
  <si>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</si>
  <si>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</si>
  <si>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</si>
  <si>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</si>
  <si>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</si>
  <si>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</si>
  <si>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</si>
  <si>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</si>
  <si>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</si>
  <si>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</si>
  <si>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</si>
  <si>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</si>
  <si>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</si>
  <si>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</si>
  <si>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</si>
  <si>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</si>
  <si>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</si>
  <si>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</si>
  <si>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</si>
  <si>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</si>
  <si>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</si>
  <si>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</si>
  <si>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</si>
  <si>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</si>
  <si>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</si>
  <si>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</si>
  <si>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</si>
  <si>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</si>
  <si>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</si>
  <si>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</si>
  <si>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</si>
  <si>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</si>
  <si>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</si>
  <si>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</si>
  <si>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</si>
  <si>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</si>
  <si>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</si>
  <si>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</si>
  <si>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</si>
  <si>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</si>
  <si>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</si>
  <si>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</si>
  <si>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</si>
  <si>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</si>
  <si>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</si>
  <si>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</si>
  <si>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</si>
  <si>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</si>
  <si>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</si>
  <si>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</si>
  <si>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</si>
  <si>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</si>
  <si>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</si>
  <si>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</si>
  <si>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</si>
  <si>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</si>
  <si>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</si>
  <si>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</si>
  <si>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</si>
  <si>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</si>
  <si>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</si>
  <si>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</si>
  <si>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</si>
  <si>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</si>
  <si>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</si>
  <si>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</si>
  <si>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</si>
  <si>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</si>
  <si>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</si>
  <si>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</si>
  <si>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</si>
  <si>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</si>
  <si>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</si>
  <si>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</si>
  <si>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</si>
  <si>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</si>
  <si>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</si>
  <si>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</si>
  <si>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</si>
  <si>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</si>
  <si>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</si>
  <si>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</si>
  <si>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</si>
  <si>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</si>
  <si>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</si>
  <si>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</si>
  <si>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</si>
  <si>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</si>
  <si>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</si>
  <si>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</si>
  <si>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</si>
  <si>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</si>
  <si>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</si>
  <si>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</si>
  <si>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</si>
  <si>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</si>
  <si>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</si>
  <si>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</si>
  <si>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</si>
  <si>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</si>
  <si>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</si>
  <si>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</si>
  <si>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</si>
  <si>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</si>
  <si>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</si>
  <si>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</si>
  <si>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</si>
  <si>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</si>
  <si>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</si>
  <si>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</si>
  <si>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</si>
  <si>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</si>
  <si>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</si>
  <si>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</si>
  <si>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</si>
  <si>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</si>
  <si>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</si>
  <si>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</si>
  <si>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</si>
  <si>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</si>
  <si>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</si>
  <si>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</si>
  <si>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</si>
  <si>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</si>
  <si>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</si>
  <si>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</si>
  <si>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</si>
  <si>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</si>
  <si>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</si>
  <si>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</si>
  <si>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</si>
  <si>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</si>
  <si>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</si>
  <si>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</si>
  <si>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</si>
  <si>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</si>
  <si>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</si>
  <si>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</si>
  <si>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</si>
  <si>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</si>
  <si>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</si>
  <si>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</si>
  <si>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</si>
  <si>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</si>
  <si>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</si>
  <si>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</si>
  <si>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</si>
  <si>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</si>
  <si>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</si>
  <si>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</si>
  <si>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</si>
  <si>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</si>
  <si>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</si>
  <si>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</si>
  <si>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</si>
  <si>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</si>
  <si>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</si>
  <si>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</si>
  <si>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</si>
  <si>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</si>
  <si>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</si>
  <si>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</si>
  <si>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</si>
  <si>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</si>
  <si>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</si>
  <si>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</si>
  <si>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</si>
  <si>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</si>
  <si>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</si>
  <si>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</si>
  <si>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</si>
  <si>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</si>
  <si>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</si>
  <si>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</si>
  <si>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</si>
  <si>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</si>
  <si>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</si>
  <si>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</si>
  <si>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</si>
  <si>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</si>
  <si>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</si>
  <si>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</si>
  <si>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</si>
  <si>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</si>
  <si>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</si>
  <si>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</si>
  <si>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</si>
  <si>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</si>
  <si>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</si>
  <si>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</si>
  <si>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</si>
  <si>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</si>
  <si>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</si>
  <si>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</si>
  <si>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</si>
  <si>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</si>
  <si>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</si>
  <si>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</si>
  <si>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</si>
  <si>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</si>
  <si>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</si>
  <si>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</si>
  <si>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</si>
  <si>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</si>
  <si>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</si>
  <si>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</si>
  <si>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</si>
  <si>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</si>
  <si>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</si>
  <si>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</si>
  <si>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</si>
  <si>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</si>
  <si>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</si>
  <si>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</si>
  <si>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</si>
  <si>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</si>
  <si>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</si>
  <si>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</si>
  <si>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</si>
  <si>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</si>
  <si>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</si>
  <si>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</si>
  <si>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</si>
  <si>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</si>
  <si>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</si>
  <si>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</si>
  <si>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</si>
  <si>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</si>
  <si>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</si>
  <si>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</si>
  <si>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</si>
  <si>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</si>
  <si>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</si>
  <si>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</si>
  <si>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</si>
  <si>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</si>
  <si>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</si>
  <si>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</si>
  <si>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</si>
  <si>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</si>
  <si>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</si>
  <si>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</si>
  <si>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</si>
  <si>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</si>
  <si>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</si>
  <si>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</si>
  <si>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</si>
  <si>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</si>
  <si>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</si>
  <si>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</si>
  <si>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</si>
  <si>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</si>
  <si>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</si>
  <si>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</si>
  <si>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</si>
  <si>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</si>
  <si>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</si>
  <si>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</si>
  <si>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</si>
  <si>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</si>
  <si>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</si>
  <si>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</si>
  <si>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</si>
  <si>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</si>
  <si>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</si>
  <si>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</si>
  <si>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</si>
  <si>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</si>
  <si>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</si>
  <si>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</si>
  <si>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</si>
  <si>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</si>
  <si>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</si>
  <si>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</si>
  <si>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</si>
  <si>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</si>
  <si>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</si>
  <si>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</si>
  <si>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</si>
  <si>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</si>
  <si>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</si>
  <si>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</si>
  <si>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</si>
  <si>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</si>
  <si>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</si>
  <si>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</si>
  <si>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</si>
  <si>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</si>
  <si>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</si>
  <si>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</si>
  <si>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</si>
  <si>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</si>
  <si>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</si>
  <si>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</si>
  <si>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</si>
  <si>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</si>
  <si>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</si>
  <si>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</si>
  <si>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</si>
  <si>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</si>
  <si>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</si>
  <si>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</si>
  <si>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</si>
  <si>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</si>
  <si>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</si>
  <si>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</si>
  <si>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</si>
  <si>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</si>
  <si>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</si>
  <si>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</si>
  <si>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</si>
  <si>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</si>
  <si>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</si>
  <si>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</si>
  <si>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</si>
  <si>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</si>
  <si>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</si>
  <si>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</si>
  <si>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</si>
  <si>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</si>
  <si>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</si>
  <si>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</si>
  <si>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</si>
  <si>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</si>
  <si>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</si>
  <si>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</si>
  <si>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</si>
  <si>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</si>
  <si>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</si>
  <si>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</si>
  <si>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</si>
  <si>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</si>
  <si>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</si>
  <si>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</si>
  <si>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</si>
  <si>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</si>
  <si>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</si>
  <si>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</si>
  <si>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</si>
  <si>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</si>
  <si>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</si>
  <si>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</si>
  <si>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</si>
  <si>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</si>
  <si>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</si>
  <si>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</si>
  <si>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</si>
  <si>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</si>
  <si>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</si>
  <si>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</si>
  <si>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</si>
  <si>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</si>
  <si>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</si>
  <si>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</si>
  <si>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</si>
  <si>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</si>
  <si>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</si>
  <si>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</si>
  <si>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</si>
  <si>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</si>
  <si>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</si>
  <si>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</si>
  <si>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</si>
  <si>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</si>
  <si>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</si>
  <si>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</si>
  <si>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</si>
  <si>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</si>
  <si>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</si>
  <si>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</si>
  <si>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</si>
  <si>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</si>
  <si>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</si>
  <si>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</si>
  <si>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</si>
  <si>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</si>
  <si>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</si>
  <si>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</si>
  <si>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</si>
  <si>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</si>
  <si>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</si>
  <si>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</si>
  <si>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</si>
  <si>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</si>
  <si>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</si>
  <si>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</si>
  <si>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</si>
  <si>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</si>
  <si>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</si>
  <si>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</si>
  <si>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</si>
  <si>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</si>
  <si>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</si>
  <si>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</si>
  <si>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</si>
  <si>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</si>
  <si>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</si>
  <si>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</si>
  <si>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</si>
  <si>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</si>
  <si>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</si>
  <si>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</si>
  <si>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</si>
  <si>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</si>
  <si>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</si>
  <si>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</si>
  <si>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</si>
  <si>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</si>
  <si>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</si>
  <si>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</si>
  <si>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</si>
  <si>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</si>
  <si>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</si>
  <si>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</si>
  <si>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</si>
  <si>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</si>
  <si>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</si>
  <si>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</si>
  <si>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</si>
  <si>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</si>
  <si>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</si>
  <si>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</si>
  <si>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</si>
  <si>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</si>
  <si>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</si>
  <si>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</si>
  <si>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</si>
  <si>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</si>
  <si>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</si>
  <si>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</si>
  <si>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</si>
  <si>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</si>
  <si>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</si>
  <si>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</si>
  <si>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</si>
  <si>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</si>
  <si>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</si>
  <si>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</si>
  <si>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</si>
  <si>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</si>
  <si>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</si>
  <si>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</si>
  <si>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</si>
  <si>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</si>
  <si>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</si>
  <si>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</si>
  <si>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</si>
  <si>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</si>
  <si>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</si>
  <si>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</si>
  <si>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</si>
  <si>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</si>
  <si>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</si>
  <si>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</si>
  <si>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</si>
  <si>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</si>
  <si>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</si>
  <si>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</si>
  <si>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</si>
  <si>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</si>
  <si>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</si>
  <si>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</si>
  <si>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</si>
  <si>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</si>
  <si>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</si>
  <si>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</si>
  <si>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</si>
  <si>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</si>
  <si>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</si>
  <si>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</si>
  <si>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</si>
  <si>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</si>
  <si>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</si>
  <si>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</si>
  <si>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</si>
  <si>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</si>
  <si>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</si>
  <si>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</si>
  <si>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</si>
  <si>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</si>
  <si>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</si>
  <si>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</si>
  <si>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</si>
  <si>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</si>
  <si>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</si>
  <si>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</si>
  <si>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</si>
  <si>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</si>
  <si>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</si>
  <si>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</si>
  <si>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</si>
  <si>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</si>
  <si>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</si>
  <si>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</si>
  <si>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</si>
  <si>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</si>
  <si>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</si>
  <si>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</si>
  <si>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</si>
  <si>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</si>
  <si>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</si>
  <si>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</si>
  <si>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</si>
  <si>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</si>
  <si>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</si>
  <si>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</si>
  <si>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</si>
  <si>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</si>
  <si>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</si>
  <si>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</si>
  <si>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</si>
  <si>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</si>
  <si>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</si>
  <si>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</si>
  <si>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</si>
  <si>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</si>
  <si>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</si>
  <si>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</si>
  <si>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</si>
  <si>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</si>
  <si>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</si>
  <si>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</si>
  <si>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</si>
  <si>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</si>
  <si>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</si>
  <si>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</si>
  <si>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</si>
  <si>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</si>
  <si>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</si>
  <si>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</si>
  <si>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</si>
  <si>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</si>
  <si>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</si>
  <si>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</si>
  <si>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</si>
  <si>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</si>
  <si>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</si>
  <si>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</si>
  <si>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</si>
  <si>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</si>
  <si>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</si>
  <si>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</si>
  <si>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</si>
  <si>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</si>
  <si>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</si>
  <si>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</si>
  <si>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</si>
  <si>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</si>
  <si>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</si>
  <si>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</si>
  <si>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</si>
  <si>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</si>
  <si>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</si>
  <si>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</si>
  <si>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</si>
  <si>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</si>
  <si>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</si>
  <si>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</si>
  <si>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</si>
  <si>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</si>
  <si>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</si>
  <si>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</si>
  <si>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</si>
  <si>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</si>
  <si>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</si>
  <si>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</si>
  <si>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</si>
  <si>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</si>
  <si>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</si>
  <si>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</si>
  <si>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</si>
  <si>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</si>
  <si>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</si>
  <si>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</si>
  <si>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</si>
  <si>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</si>
  <si>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</si>
  <si>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</si>
  <si>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</si>
  <si>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</si>
  <si>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</si>
  <si>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</si>
  <si>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</si>
  <si>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</si>
  <si>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</si>
  <si>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</si>
  <si>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</si>
  <si>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</si>
  <si>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</si>
  <si>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</si>
  <si>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</si>
  <si>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</si>
  <si>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</si>
  <si>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</si>
  <si>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</si>
  <si>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</si>
  <si>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</si>
  <si>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</si>
  <si>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</si>
  <si>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</si>
  <si>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</si>
  <si>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</si>
  <si>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</si>
  <si>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</si>
  <si>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</si>
  <si>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</si>
  <si>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</si>
  <si>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</si>
  <si>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</si>
  <si>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</si>
  <si>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</si>
  <si>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</si>
  <si>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</si>
  <si>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</si>
  <si>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</si>
  <si>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</si>
  <si>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</si>
  <si>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</si>
  <si>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</si>
  <si>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</si>
  <si>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</si>
  <si>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</si>
  <si>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</si>
  <si>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</si>
  <si>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</si>
  <si>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</si>
  <si>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</si>
  <si>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</si>
  <si>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</si>
  <si>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</si>
  <si>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</si>
  <si>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</si>
  <si>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</si>
  <si>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</si>
  <si>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</si>
  <si>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</si>
  <si>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</si>
  <si>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</si>
  <si>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</si>
  <si>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</si>
  <si>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</si>
  <si>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</si>
  <si>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</si>
  <si>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</si>
  <si>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</si>
  <si>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</si>
  <si>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</si>
  <si>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</si>
  <si>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</si>
  <si>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</si>
  <si>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</si>
  <si>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</si>
  <si>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</si>
  <si>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</si>
  <si>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</si>
  <si>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</si>
  <si>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</si>
  <si>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</si>
  <si>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</si>
  <si>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</si>
  <si>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</si>
  <si>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</si>
  <si>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</si>
  <si>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</si>
  <si>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</si>
  <si>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</si>
  <si>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</si>
  <si>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</si>
  <si>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</si>
  <si>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</si>
  <si>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</si>
  <si>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</si>
  <si>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</si>
  <si>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</si>
  <si>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</si>
  <si>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</si>
  <si>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</si>
  <si>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</si>
  <si>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</si>
  <si>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</si>
  <si>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</si>
  <si>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</si>
  <si>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</si>
  <si>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</si>
  <si>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</si>
  <si>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</si>
  <si>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</si>
  <si>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</si>
  <si>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</si>
  <si>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</si>
  <si>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</si>
  <si>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</si>
  <si>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</si>
  <si>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</si>
  <si>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</si>
  <si>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</si>
  <si>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</si>
  <si>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</si>
  <si>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</si>
  <si>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</si>
  <si>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</si>
  <si>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</si>
  <si>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</si>
  <si>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</si>
  <si>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</si>
  <si>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</si>
  <si>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</si>
  <si>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</si>
  <si>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</si>
  <si>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</si>
  <si>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</si>
  <si>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</si>
  <si>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</si>
  <si>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</si>
  <si>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</si>
  <si>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</si>
  <si>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</si>
  <si>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</si>
  <si>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</si>
  <si>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</si>
  <si>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</si>
  <si>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</si>
  <si>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</si>
  <si>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</si>
  <si>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</si>
  <si>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</si>
  <si>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</si>
  <si>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</si>
  <si>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</si>
  <si>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</si>
  <si>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</si>
  <si>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</si>
  <si>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</si>
  <si>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</si>
  <si>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</si>
  <si>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</si>
  <si>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</si>
  <si>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</si>
  <si>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</si>
  <si>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</si>
  <si>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</si>
  <si>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</si>
  <si>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</si>
  <si>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</si>
  <si>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</si>
  <si>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</si>
  <si>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</si>
  <si>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</si>
  <si>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</si>
  <si>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</si>
  <si>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</si>
  <si>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</si>
  <si>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</si>
  <si>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</si>
  <si>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</si>
  <si>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</si>
  <si>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</si>
  <si>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</si>
  <si>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</si>
  <si>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</si>
  <si>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</si>
  <si>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</si>
  <si>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</si>
  <si>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</si>
  <si>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</si>
  <si>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</si>
  <si>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</si>
  <si>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</si>
  <si>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</si>
  <si>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</si>
  <si>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</si>
  <si>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</si>
  <si>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</si>
  <si>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</si>
  <si>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</si>
  <si>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</si>
  <si>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</si>
  <si>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</si>
  <si>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</si>
  <si>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</si>
  <si>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</si>
  <si>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</si>
  <si>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</si>
  <si>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</si>
  <si>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</si>
  <si>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</si>
  <si>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</si>
  <si>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</si>
  <si>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</si>
  <si>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</si>
  <si>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</si>
  <si>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</si>
  <si>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</si>
  <si>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</si>
  <si>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</si>
  <si>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</si>
  <si>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</si>
  <si>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</si>
  <si>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</si>
  <si>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</si>
  <si>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</si>
  <si>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</si>
  <si>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</si>
  <si>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</si>
  <si>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</si>
  <si>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</si>
  <si>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</si>
  <si>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</si>
  <si>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</si>
  <si>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</si>
  <si>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</si>
  <si>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</si>
  <si>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</si>
  <si>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</si>
  <si>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</si>
  <si>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</si>
  <si>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</si>
  <si>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</si>
  <si>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</si>
  <si>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</si>
  <si>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</si>
  <si>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</si>
  <si>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</si>
  <si>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</si>
  <si>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</si>
  <si>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</si>
  <si>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</si>
  <si>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</si>
  <si>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</si>
  <si>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</si>
  <si>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</si>
  <si>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</si>
  <si>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</si>
  <si>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</si>
  <si>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</si>
  <si>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</si>
  <si>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</si>
  <si>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</si>
  <si>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</si>
  <si>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</si>
  <si>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</si>
  <si>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</si>
  <si>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</si>
  <si>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</si>
  <si>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</si>
  <si>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</si>
  <si>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</si>
  <si>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</si>
  <si>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</si>
  <si>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</si>
  <si>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</si>
  <si>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</si>
  <si>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</si>
  <si>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</si>
  <si>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</si>
  <si>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</si>
  <si>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</si>
  <si>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</si>
  <si>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</si>
  <si>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</si>
  <si>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</si>
  <si>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</si>
  <si>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</si>
  <si>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</si>
  <si>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</si>
  <si>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</si>
  <si>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</si>
  <si>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</si>
  <si>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</si>
  <si>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</si>
  <si>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</si>
  <si>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</si>
  <si>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</si>
  <si>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</si>
  <si>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</si>
  <si>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</si>
  <si>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</si>
  <si>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</si>
  <si>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</si>
  <si>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</si>
  <si>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</si>
  <si>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</si>
  <si>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</si>
  <si>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</si>
  <si>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</si>
  <si>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</si>
  <si>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</si>
  <si>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</si>
  <si>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</si>
  <si>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</si>
  <si>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</si>
  <si>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</si>
  <si>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</si>
  <si>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</si>
  <si>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</si>
  <si>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</si>
  <si>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</si>
  <si>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</si>
  <si>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</si>
  <si>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</si>
  <si>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</si>
  <si>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</si>
  <si>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</si>
  <si>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</si>
  <si>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</si>
  <si>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</si>
  <si>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</si>
  <si>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</si>
  <si>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</si>
  <si>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</si>
  <si>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</si>
  <si>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</si>
  <si>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</si>
  <si>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</si>
  <si>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</si>
  <si>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</si>
  <si>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</si>
  <si>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</si>
  <si>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</si>
  <si>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</si>
  <si>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</si>
  <si>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</si>
  <si>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</si>
  <si>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</si>
  <si>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</si>
  <si>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</si>
  <si>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</si>
  <si>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</si>
  <si>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</si>
  <si>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</si>
  <si>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</si>
  <si>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</si>
  <si>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</si>
  <si>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</si>
  <si>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</si>
  <si>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</si>
  <si>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</si>
  <si>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</si>
  <si>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</si>
  <si>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</si>
  <si>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</si>
  <si>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</si>
  <si>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</si>
  <si>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</si>
  <si>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</si>
  <si>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</si>
  <si>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</si>
  <si>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</si>
  <si>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</si>
  <si>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</si>
  <si>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</si>
  <si>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</si>
  <si>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</si>
  <si>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</si>
  <si>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</si>
  <si>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</si>
  <si>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</si>
  <si>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</si>
  <si>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</si>
  <si>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</si>
  <si>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</si>
  <si>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</si>
  <si>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</si>
  <si>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</si>
  <si>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</si>
  <si>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</si>
  <si>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</si>
  <si>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</si>
  <si>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</si>
  <si>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</si>
  <si>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</si>
  <si>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</si>
  <si>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</si>
  <si>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</si>
  <si>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</si>
  <si>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</si>
  <si>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</si>
  <si>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</si>
  <si>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</si>
  <si>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</si>
  <si>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</si>
  <si>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</si>
  <si>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</si>
  <si>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</si>
  <si>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</si>
  <si>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</si>
  <si>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</si>
  <si>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</si>
  <si>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</si>
  <si>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</si>
  <si>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</si>
  <si>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</si>
  <si>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</si>
  <si>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</si>
  <si>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</si>
  <si>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</si>
  <si>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</si>
  <si>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</si>
  <si>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</si>
  <si>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</si>
  <si>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</si>
  <si>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</si>
  <si>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</si>
  <si>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</si>
  <si>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</si>
  <si>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</si>
  <si>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</si>
  <si>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</si>
  <si>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</si>
  <si>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</si>
  <si>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</si>
  <si>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</si>
  <si>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</si>
  <si>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</si>
  <si>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</si>
  <si>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</si>
  <si>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</si>
  <si>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</si>
  <si>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</si>
  <si>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</si>
  <si>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</si>
  <si>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</si>
  <si>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</si>
  <si>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</si>
  <si>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</si>
  <si>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</si>
  <si>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</si>
  <si>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</si>
  <si>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</si>
  <si>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</si>
  <si>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</si>
  <si>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</si>
  <si>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</si>
  <si>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</si>
  <si>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</si>
  <si>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</si>
  <si>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</si>
  <si>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</si>
  <si>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</si>
  <si>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</si>
  <si>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</si>
  <si>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</si>
  <si>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</si>
  <si>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</si>
  <si>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</si>
  <si>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</si>
  <si>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</si>
  <si>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</si>
  <si>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</si>
  <si>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</si>
  <si>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</si>
  <si>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</si>
  <si>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</si>
  <si>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</si>
  <si>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</si>
  <si>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</si>
  <si>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</si>
  <si>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</si>
  <si>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</si>
  <si>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</si>
  <si>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</si>
  <si>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</si>
  <si>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</si>
  <si>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</si>
  <si>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</si>
  <si>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</si>
  <si>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</si>
  <si>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</si>
  <si>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</si>
  <si>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</si>
  <si>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</si>
  <si>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</si>
  <si>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</si>
  <si>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</si>
  <si>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</si>
  <si>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</si>
  <si>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</si>
  <si>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</si>
  <si>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</si>
  <si>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</si>
  <si>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</si>
  <si>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</si>
  <si>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</si>
  <si>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</si>
  <si>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</si>
  <si>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</si>
  <si>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</si>
  <si>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</si>
  <si>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</si>
  <si>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</si>
  <si>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</si>
  <si>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</si>
  <si>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</si>
  <si>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</si>
  <si>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</si>
  <si>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</si>
  <si>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</si>
  <si>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</si>
  <si>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</si>
  <si>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</si>
  <si>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</si>
  <si>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</si>
  <si>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</si>
  <si>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</si>
  <si>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</si>
  <si>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</si>
  <si>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</si>
  <si>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</si>
  <si>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</si>
  <si>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</si>
  <si>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</si>
  <si>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</si>
  <si>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</si>
  <si>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</si>
  <si>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</si>
  <si>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</si>
  <si>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</si>
  <si>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</si>
  <si>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</si>
  <si>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</si>
  <si>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</si>
  <si>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</si>
  <si>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</si>
  <si>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</si>
  <si>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</si>
  <si>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</si>
  <si>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</si>
  <si>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</si>
  <si>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</si>
  <si>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</si>
  <si>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</si>
  <si>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</si>
  <si>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</si>
  <si>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</si>
  <si>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</si>
  <si>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</si>
  <si>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</si>
  <si>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</si>
  <si>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</si>
  <si>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</si>
  <si>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</si>
  <si>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</si>
  <si>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</si>
  <si>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</si>
  <si>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</si>
  <si>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</si>
  <si>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</si>
  <si>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</si>
  <si>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</si>
  <si>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</si>
  <si>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</si>
  <si>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</si>
  <si>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</si>
  <si>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</si>
  <si>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</si>
  <si>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</si>
  <si>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</si>
  <si>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</si>
  <si>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</si>
  <si>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</si>
  <si>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</si>
  <si>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</si>
  <si>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</si>
  <si>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</si>
  <si>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</si>
  <si>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</si>
  <si>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</si>
  <si>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</si>
  <si>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</si>
  <si>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</si>
  <si>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</si>
  <si>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</si>
  <si>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</si>
  <si>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</si>
  <si>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</si>
  <si>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</si>
  <si>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</si>
  <si>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</si>
  <si>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</si>
  <si>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</si>
  <si>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</si>
  <si>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</si>
  <si>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</si>
  <si>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</si>
  <si>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</si>
  <si>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</si>
  <si>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</si>
  <si>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</si>
  <si>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</si>
  <si>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</si>
  <si>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</si>
  <si>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</si>
  <si>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</si>
  <si>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</si>
  <si>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</si>
  <si>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</si>
  <si>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</si>
  <si>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</si>
  <si>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</si>
  <si>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</si>
  <si>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</si>
  <si>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</si>
  <si>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</si>
  <si>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</si>
  <si>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</si>
  <si>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</si>
  <si>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</si>
  <si>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</si>
  <si>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</si>
  <si>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</si>
  <si>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</si>
  <si>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</si>
  <si>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</si>
  <si>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</si>
  <si>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</si>
  <si>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</si>
  <si>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</si>
  <si>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</si>
  <si>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</si>
  <si>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</si>
  <si>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</si>
  <si>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</si>
  <si>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</si>
  <si>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</si>
  <si>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</si>
  <si>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</si>
  <si>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</si>
  <si>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</si>
  <si>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</si>
  <si>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</si>
  <si>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</si>
  <si>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</si>
  <si>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</si>
  <si>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</si>
  <si>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</si>
  <si>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</si>
  <si>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</si>
  <si>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</si>
  <si>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</si>
  <si>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</si>
  <si>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</si>
  <si>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</si>
  <si>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</si>
  <si>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</si>
  <si>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</si>
  <si>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</si>
  <si>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</si>
  <si>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</si>
  <si>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</si>
  <si>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</si>
  <si>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</si>
  <si>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</si>
  <si>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</si>
  <si>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</si>
  <si>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</si>
  <si>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</si>
  <si>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</si>
  <si>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</si>
  <si>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</si>
  <si>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</si>
  <si>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</si>
  <si>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</si>
  <si>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</si>
  <si>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</si>
  <si>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</si>
  <si>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</si>
  <si>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</si>
  <si>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</si>
  <si>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</si>
  <si>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</si>
  <si>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</si>
  <si>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</si>
  <si>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</si>
  <si>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</si>
  <si>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</si>
  <si>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</si>
  <si>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</si>
  <si>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</si>
  <si>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</si>
  <si>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</si>
  <si>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</si>
  <si>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</si>
  <si>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</si>
  <si>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</si>
  <si>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</si>
  <si>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</si>
  <si>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</si>
  <si>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</si>
  <si>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</si>
  <si>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</si>
  <si>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</si>
  <si>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</si>
  <si>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</si>
  <si>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</si>
  <si>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</si>
  <si>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</si>
  <si>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</si>
  <si>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</si>
  <si>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</si>
  <si>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</si>
  <si>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</si>
  <si>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</si>
  <si>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</si>
  <si>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</si>
  <si>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</si>
  <si>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</si>
  <si>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</si>
  <si>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</si>
  <si>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</si>
  <si>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</si>
  <si>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</si>
  <si>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</si>
  <si>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</si>
  <si>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</si>
  <si>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</si>
  <si>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</si>
  <si>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</si>
  <si>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</si>
  <si>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</si>
  <si>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</si>
  <si>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</si>
  <si>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</si>
  <si>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</si>
  <si>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</si>
  <si>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</si>
  <si>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</si>
  <si>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</si>
  <si>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</si>
  <si>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</si>
  <si>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</si>
  <si>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</si>
  <si>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</si>
  <si>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</si>
  <si>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</si>
  <si>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</si>
  <si>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</si>
  <si>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</si>
  <si>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</si>
  <si>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</si>
  <si>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</si>
  <si>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</si>
  <si>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</si>
  <si>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</si>
  <si>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</si>
  <si>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</si>
  <si>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</si>
  <si>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</si>
  <si>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</si>
  <si>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</si>
  <si>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</si>
  <si>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</si>
  <si>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</si>
  <si>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</si>
  <si>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</si>
  <si>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</si>
  <si>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</si>
  <si>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</si>
  <si>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</si>
  <si>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</si>
  <si>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</si>
  <si>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</si>
  <si>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</si>
  <si>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</si>
  <si>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</si>
  <si>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</si>
  <si>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</si>
  <si>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</si>
  <si>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</si>
  <si>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</si>
  <si>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</si>
  <si>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</si>
  <si>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</si>
  <si>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</si>
  <si>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</si>
  <si>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</si>
  <si>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</si>
  <si>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</si>
  <si>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</si>
  <si>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</si>
  <si>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</si>
  <si>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</si>
  <si>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</si>
  <si>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</si>
  <si>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</si>
  <si>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</si>
  <si>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</si>
  <si>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</si>
  <si>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</si>
  <si>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</si>
  <si>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</si>
  <si>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</si>
  <si>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</si>
  <si>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</si>
  <si>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</si>
  <si>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</si>
  <si>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</si>
  <si>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</si>
  <si>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</si>
  <si>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</si>
  <si>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</si>
  <si>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</si>
  <si>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</si>
  <si>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</si>
  <si>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</si>
  <si>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</si>
  <si>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</si>
  <si>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</si>
  <si>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</si>
  <si>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</si>
  <si>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</si>
  <si>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</si>
  <si>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</si>
  <si>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</si>
  <si>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</si>
  <si>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</si>
  <si>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</si>
  <si>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</si>
  <si>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</si>
  <si>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</si>
  <si>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</si>
  <si>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</si>
  <si>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</si>
  <si>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</si>
  <si>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</si>
  <si>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</si>
  <si>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</si>
  <si>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</si>
  <si>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</si>
  <si>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</si>
  <si>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</si>
  <si>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</si>
  <si>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</si>
  <si>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</si>
  <si>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</si>
  <si>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</si>
  <si>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</si>
  <si>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</si>
  <si>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</si>
  <si>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</si>
  <si>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</si>
  <si>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</si>
  <si>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</si>
  <si>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</si>
  <si>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</si>
  <si>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</si>
  <si>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</si>
  <si>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</si>
  <si>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</si>
  <si>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</si>
  <si>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</si>
  <si>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</si>
  <si>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</si>
  <si>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</si>
  <si>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</si>
  <si>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</si>
  <si>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</si>
  <si>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</si>
  <si>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</si>
  <si>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</si>
  <si>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</si>
  <si>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</si>
  <si>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</si>
  <si>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</si>
  <si>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</si>
  <si>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</si>
  <si>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</si>
  <si>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</si>
  <si>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</si>
  <si>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</si>
  <si>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</si>
  <si>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</si>
  <si>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</si>
  <si>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</si>
  <si>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</si>
  <si>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</si>
  <si>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</si>
  <si>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</si>
  <si>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</si>
  <si>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</si>
  <si>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</si>
  <si>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</si>
  <si>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</si>
  <si>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</si>
  <si>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</si>
  <si>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</si>
  <si>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</si>
  <si>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</si>
  <si>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</si>
  <si>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</si>
  <si>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</si>
  <si>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</si>
  <si>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</si>
  <si>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</si>
  <si>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</si>
  <si>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</si>
  <si>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</si>
  <si>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</si>
  <si>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</si>
  <si>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</si>
  <si>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</si>
  <si>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</si>
  <si>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</si>
  <si>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</si>
  <si>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</si>
  <si>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</si>
  <si>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</si>
  <si>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</si>
  <si>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</si>
  <si>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</si>
  <si>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</si>
  <si>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</si>
  <si>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</si>
  <si>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</si>
  <si>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</si>
  <si>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</si>
  <si>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</si>
  <si>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</si>
  <si>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</si>
  <si>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</si>
  <si>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</si>
  <si>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</si>
  <si>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</si>
  <si>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</si>
  <si>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</si>
  <si>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</si>
  <si>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</si>
  <si>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</si>
  <si>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</si>
  <si>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</si>
  <si>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</si>
  <si>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</si>
  <si>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</si>
  <si>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</si>
  <si>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</si>
  <si>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</si>
  <si>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</si>
  <si>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</si>
  <si>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</si>
  <si>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</si>
  <si>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</si>
  <si>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</si>
  <si>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</si>
  <si>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</si>
  <si>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</si>
  <si>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</si>
  <si>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</si>
  <si>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</si>
  <si>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</si>
  <si>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</si>
  <si>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</si>
  <si>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</si>
  <si>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</si>
  <si>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</si>
  <si>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</si>
  <si>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</si>
  <si>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</si>
  <si>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</si>
  <si>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</si>
  <si>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</si>
  <si>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</si>
  <si>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</si>
  <si>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</si>
  <si>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</si>
  <si>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</si>
  <si>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</si>
  <si>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</si>
  <si>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</si>
  <si>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</si>
  <si>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</si>
  <si>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</si>
  <si>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</si>
  <si>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</si>
  <si>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</si>
  <si>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</si>
  <si>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</si>
  <si>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</si>
  <si>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</si>
  <si>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</si>
  <si>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</si>
  <si>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</si>
  <si>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</si>
  <si>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</si>
  <si>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</si>
  <si>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</si>
  <si>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</si>
  <si>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</si>
  <si>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</si>
  <si>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</si>
  <si>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</si>
  <si>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</si>
  <si>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</si>
  <si>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</si>
  <si>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</si>
  <si>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</si>
  <si>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</si>
  <si>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</si>
  <si>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</si>
  <si>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</si>
  <si>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</si>
  <si>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</si>
  <si>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</si>
  <si>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</si>
  <si>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</si>
  <si>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</si>
  <si>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</si>
  <si>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</si>
  <si>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</si>
  <si>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</si>
  <si>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</si>
  <si>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</si>
  <si>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</si>
  <si>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</si>
  <si>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</si>
  <si>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</si>
  <si>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</si>
  <si>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</si>
  <si>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</si>
  <si>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</si>
  <si>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</si>
  <si>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</si>
  <si>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</si>
  <si>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</si>
  <si>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</si>
  <si>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</si>
  <si>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</si>
  <si>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</si>
  <si>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</si>
  <si>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</si>
  <si>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</si>
  <si>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</si>
  <si>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</si>
  <si>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</si>
  <si>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</si>
  <si>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</si>
  <si>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</si>
  <si>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</si>
  <si>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</si>
  <si>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</si>
  <si>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</si>
  <si>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</si>
  <si>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</si>
  <si>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</si>
  <si>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</si>
  <si>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</si>
  <si>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</si>
  <si>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</si>
  <si>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</si>
  <si>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</si>
  <si>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</si>
  <si>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</si>
  <si>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</si>
  <si>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</si>
  <si>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</si>
  <si>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</si>
  <si>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</si>
  <si>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</si>
  <si>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</si>
  <si>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</si>
  <si>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</si>
  <si>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</si>
  <si>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</si>
  <si>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</si>
  <si>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</si>
  <si>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</si>
  <si>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</si>
  <si>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</si>
  <si>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</si>
  <si>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</si>
  <si>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</si>
  <si>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</si>
  <si>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</si>
  <si>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</si>
  <si>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</si>
  <si>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</si>
  <si>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</si>
  <si>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</si>
  <si>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</si>
  <si>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</si>
  <si>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</si>
  <si>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</si>
  <si>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</si>
  <si>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</si>
  <si>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</si>
  <si>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</si>
  <si>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</si>
  <si>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</si>
  <si>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</si>
  <si>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</si>
  <si>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</si>
  <si>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</si>
  <si>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</si>
  <si>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</si>
  <si>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</si>
  <si>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</si>
  <si>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</si>
  <si>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</si>
  <si>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</si>
  <si>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</si>
  <si>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</si>
  <si>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</si>
  <si>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</si>
  <si>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</si>
  <si>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</si>
  <si>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</si>
  <si>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</si>
  <si>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</si>
  <si>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</si>
  <si>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</si>
  <si>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</si>
  <si>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</si>
  <si>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</si>
  <si>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</si>
  <si>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</si>
  <si>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</si>
  <si>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</si>
  <si>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</si>
  <si>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</si>
  <si>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</si>
  <si>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</si>
  <si>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</si>
  <si>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</si>
  <si>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</si>
  <si>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</si>
  <si>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</si>
  <si>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</si>
  <si>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</si>
  <si>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</si>
  <si>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</si>
  <si>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</si>
  <si>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</si>
  <si>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</si>
  <si>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</si>
  <si>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</si>
  <si>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</si>
  <si>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</si>
  <si>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</si>
  <si>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</si>
  <si>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</si>
  <si>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</si>
  <si>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</si>
  <si>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</si>
  <si>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</si>
  <si>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</si>
  <si>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</si>
  <si>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</si>
  <si>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</si>
  <si>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</si>
  <si>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</si>
  <si>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</si>
  <si>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</si>
  <si>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</si>
  <si>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</si>
  <si>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</si>
  <si>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</si>
  <si>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</si>
  <si>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</si>
  <si>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</si>
  <si>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</si>
  <si>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</si>
  <si>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</si>
  <si>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</si>
  <si>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</si>
  <si>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</si>
  <si>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</si>
  <si>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</si>
  <si>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</si>
  <si>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</si>
  <si>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</si>
  <si>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</si>
  <si>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</si>
  <si>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</si>
  <si>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</si>
  <si>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</si>
  <si>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</si>
  <si>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</si>
  <si>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</si>
  <si>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</si>
  <si>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</si>
  <si>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</si>
  <si>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</si>
  <si>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</si>
  <si>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</si>
  <si>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</si>
  <si>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</si>
  <si>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</si>
  <si>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</si>
  <si>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</si>
  <si>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</si>
  <si>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</si>
  <si>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</si>
  <si>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</si>
  <si>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</si>
  <si>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</si>
  <si>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</si>
  <si>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</si>
  <si>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</si>
  <si>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</si>
  <si>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</si>
  <si>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</si>
  <si>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</si>
  <si>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</si>
  <si>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</si>
  <si>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</si>
  <si>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</si>
  <si>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</si>
  <si>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</si>
  <si>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</si>
  <si>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</si>
  <si>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</si>
  <si>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</si>
  <si>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</si>
  <si>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</si>
  <si>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</si>
  <si>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</si>
  <si>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</si>
  <si>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</si>
  <si>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</si>
  <si>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</si>
  <si>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</si>
  <si>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</si>
  <si>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</si>
  <si>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</si>
  <si>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</si>
  <si>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</si>
  <si>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</si>
  <si>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</si>
  <si>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</si>
  <si>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</si>
  <si>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</si>
  <si>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</si>
  <si>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</si>
  <si>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</si>
  <si>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</si>
  <si>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</si>
  <si>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</si>
  <si>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</si>
  <si>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</si>
  <si>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</si>
  <si>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</si>
  <si>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</si>
  <si>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</si>
  <si>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</si>
  <si>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</si>
  <si>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</si>
  <si>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</si>
  <si>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</si>
  <si>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</si>
  <si>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</si>
  <si>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</si>
  <si>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</si>
  <si>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</si>
  <si>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</si>
  <si>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</si>
  <si>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</si>
  <si>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</si>
  <si>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</si>
  <si>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</si>
  <si>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</si>
  <si>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</si>
  <si>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</si>
  <si>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</si>
  <si>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</si>
  <si>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</si>
  <si>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</si>
  <si>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</si>
  <si>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</si>
  <si>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</si>
  <si>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</si>
  <si>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</si>
  <si>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</si>
  <si>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</si>
  <si>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</si>
  <si>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</si>
  <si>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</si>
  <si>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</si>
  <si>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</si>
  <si>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</si>
  <si>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</si>
  <si>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</si>
  <si>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</si>
  <si>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</si>
  <si>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</si>
  <si>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</si>
  <si>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</si>
  <si>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</si>
  <si>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</si>
  <si>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</si>
  <si>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</si>
  <si>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</si>
  <si>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</si>
  <si>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</si>
  <si>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</si>
  <si>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</si>
  <si>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</si>
  <si>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</si>
  <si>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</si>
  <si>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</si>
  <si>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</si>
  <si>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</si>
  <si>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</si>
  <si>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</si>
  <si>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</si>
  <si>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</si>
  <si>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</si>
  <si>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</si>
  <si>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</si>
  <si>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</si>
  <si>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</si>
  <si>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</si>
  <si>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</si>
  <si>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</si>
  <si>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</si>
  <si>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</si>
  <si>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</si>
  <si>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</si>
  <si>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</si>
  <si>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</si>
  <si>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</si>
  <si>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</si>
  <si>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</si>
  <si>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</si>
  <si>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</si>
  <si>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</si>
  <si>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</si>
  <si>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</si>
  <si>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</si>
  <si>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</si>
  <si>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</si>
  <si>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</si>
  <si>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</si>
  <si>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</si>
  <si>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</si>
  <si>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</si>
  <si>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</si>
  <si>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</si>
  <si>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</si>
  <si>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</si>
  <si>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</si>
  <si>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</si>
  <si>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</si>
  <si>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</si>
  <si>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</si>
  <si>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</si>
  <si>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</si>
  <si>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</si>
  <si>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</si>
  <si>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</si>
  <si>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</si>
  <si>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</si>
  <si>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</si>
  <si>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</si>
  <si>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</si>
  <si>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</si>
  <si>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</si>
  <si>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</si>
  <si>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</si>
  <si>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</si>
  <si>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</si>
  <si>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</si>
  <si>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</si>
  <si>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</si>
  <si>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</si>
  <si>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</si>
  <si>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</si>
  <si>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</si>
  <si>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</si>
  <si>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</si>
  <si>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</si>
  <si>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</si>
  <si>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</si>
  <si>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</si>
  <si>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</si>
  <si>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</si>
  <si>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</si>
  <si>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</si>
  <si>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</si>
  <si>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</si>
  <si>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</si>
  <si>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</si>
  <si>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</si>
  <si>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</si>
  <si>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</si>
  <si>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</si>
  <si>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</si>
  <si>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</si>
  <si>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</si>
  <si>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</si>
  <si>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</si>
  <si>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</si>
  <si>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</si>
  <si>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</si>
  <si>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</si>
  <si>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</si>
  <si>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</si>
  <si>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</si>
  <si>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</si>
  <si>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</si>
  <si>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</si>
  <si>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</si>
  <si>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</si>
  <si>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</si>
  <si>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</si>
  <si>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</si>
  <si>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</si>
  <si>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</si>
  <si>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</si>
  <si>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</si>
  <si>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</si>
  <si>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</si>
  <si>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</si>
  <si>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</si>
  <si>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</si>
  <si>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</si>
  <si>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</si>
  <si>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</si>
  <si>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</si>
  <si>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</si>
  <si>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</si>
  <si>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</si>
  <si>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</si>
  <si>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</si>
  <si>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</si>
  <si>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</si>
  <si>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</si>
  <si>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</si>
  <si>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</si>
  <si>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</si>
  <si>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</si>
  <si>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</si>
  <si>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</si>
  <si>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</si>
  <si>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</si>
  <si>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</si>
  <si>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</si>
  <si>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</si>
  <si>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</si>
  <si>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</si>
  <si>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</si>
  <si>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</si>
  <si>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</si>
  <si>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</si>
  <si>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</si>
  <si>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</si>
  <si>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</si>
  <si>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</si>
  <si>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</si>
  <si>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</si>
  <si>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</si>
  <si>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</si>
  <si>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</si>
  <si>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</si>
  <si>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</si>
  <si>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</si>
  <si>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</si>
  <si>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</si>
  <si>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</si>
  <si>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</si>
  <si>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</si>
  <si>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</si>
  <si>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</si>
  <si>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</si>
  <si>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</si>
  <si>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</si>
  <si>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</si>
  <si>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</si>
  <si>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</si>
  <si>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</si>
  <si>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</si>
  <si>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</si>
  <si>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</si>
  <si>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</si>
  <si>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</si>
  <si>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</si>
  <si>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</si>
  <si>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</si>
  <si>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</si>
  <si>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</si>
  <si>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</si>
  <si>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</si>
  <si>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</si>
  <si>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</si>
  <si>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</si>
  <si>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</si>
  <si>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</si>
  <si>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</si>
  <si>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</si>
  <si>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</si>
  <si>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</si>
  <si>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</si>
  <si>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</si>
  <si>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</si>
  <si>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</si>
  <si>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</si>
  <si>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</si>
  <si>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</si>
  <si>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</si>
  <si>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</si>
  <si>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</si>
  <si>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</si>
  <si>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</si>
  <si>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</si>
  <si>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</si>
  <si>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</si>
  <si>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</si>
  <si>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</si>
  <si>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</si>
  <si>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</si>
  <si>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</si>
  <si>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</si>
  <si>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</si>
  <si>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</si>
  <si>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</si>
  <si>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</si>
  <si>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</si>
  <si>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</si>
  <si>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</si>
  <si>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</si>
  <si>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</si>
  <si>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</si>
  <si>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</si>
  <si>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</si>
  <si>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</si>
  <si>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</si>
  <si>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</si>
  <si>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</si>
  <si>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</si>
  <si>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</si>
  <si>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</si>
  <si>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</si>
  <si>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</si>
  <si>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</si>
  <si>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</si>
  <si>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</si>
  <si>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</si>
  <si>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</si>
  <si>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</si>
  <si>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</si>
  <si>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</si>
  <si>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</si>
  <si>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</si>
  <si>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</si>
  <si>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</si>
  <si>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</si>
  <si>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</si>
  <si>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</si>
  <si>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</si>
  <si>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</si>
  <si>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</si>
  <si>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</si>
  <si>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</si>
  <si>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</si>
  <si>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</si>
  <si>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</si>
  <si>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</si>
  <si>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</si>
  <si>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</si>
  <si>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</si>
  <si>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</si>
  <si>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</si>
  <si>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</si>
  <si>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</si>
  <si>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</si>
  <si>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</si>
  <si>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</si>
  <si>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</si>
  <si>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</si>
  <si>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</si>
  <si>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</si>
  <si>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</si>
  <si>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</si>
  <si>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</si>
  <si>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</si>
  <si>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</si>
  <si>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</si>
  <si>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</si>
  <si>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</si>
  <si>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</si>
  <si>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</si>
  <si>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</si>
  <si>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</si>
  <si>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</si>
  <si>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</si>
  <si>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</si>
  <si>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</si>
  <si>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</si>
  <si>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</si>
  <si>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</si>
  <si>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</si>
  <si>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</si>
  <si>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</si>
  <si>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</si>
  <si>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</si>
  <si>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</si>
  <si>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</si>
  <si>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</si>
  <si>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</si>
  <si>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</si>
  <si>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</si>
  <si>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</si>
  <si>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</si>
  <si>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</si>
  <si>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</si>
  <si>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</si>
  <si>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</si>
  <si>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</si>
  <si>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</si>
  <si>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</si>
  <si>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</si>
  <si>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</si>
  <si>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</si>
  <si>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</si>
  <si>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</si>
  <si>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</si>
  <si>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</si>
  <si>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</si>
  <si>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</si>
  <si>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</si>
  <si>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</si>
  <si>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</si>
  <si>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</si>
  <si>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</si>
  <si>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</si>
  <si>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</si>
  <si>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</si>
  <si>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</si>
  <si>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</si>
  <si>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</si>
  <si>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</si>
  <si>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</si>
  <si>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</si>
  <si>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</si>
  <si>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</si>
  <si>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</si>
  <si>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</si>
  <si>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</si>
  <si>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</si>
  <si>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</si>
  <si>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</si>
  <si>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</si>
  <si>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</si>
  <si>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</si>
  <si>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</si>
  <si>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</si>
  <si>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</si>
  <si>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</si>
  <si>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</si>
  <si>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</si>
  <si>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</si>
  <si>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</si>
  <si>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</si>
  <si>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</si>
  <si>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</si>
  <si>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</si>
  <si>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</si>
  <si>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</si>
  <si>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</si>
  <si>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</si>
  <si>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</si>
  <si>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</si>
  <si>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</si>
  <si>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</si>
  <si>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</si>
  <si>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</si>
  <si>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</si>
  <si>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</si>
  <si>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</si>
  <si>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</si>
  <si>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</si>
  <si>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</si>
  <si>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</si>
  <si>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</si>
  <si>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</si>
  <si>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</si>
  <si>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</si>
  <si>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</si>
  <si>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</si>
  <si>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</si>
  <si>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</si>
  <si>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</si>
  <si>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</si>
  <si>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</si>
  <si>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</si>
  <si>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</si>
  <si>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</si>
  <si>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</si>
  <si>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</si>
  <si>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</si>
  <si>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</si>
  <si>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</si>
  <si>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</si>
  <si>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</si>
  <si>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</si>
  <si>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</si>
  <si>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</si>
  <si>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</si>
  <si>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</si>
  <si>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</si>
  <si>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</si>
  <si>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</si>
  <si>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</si>
  <si>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</si>
  <si>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</si>
  <si>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</si>
  <si>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</si>
  <si>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</si>
  <si>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</si>
  <si>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</si>
  <si>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</si>
  <si>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</si>
  <si>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</si>
  <si>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</si>
  <si>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</si>
  <si>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</si>
  <si>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</si>
  <si>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</si>
  <si>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</si>
  <si>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</si>
  <si>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</si>
  <si>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</si>
  <si>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</si>
  <si>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</si>
  <si>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</si>
  <si>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</si>
  <si>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</si>
  <si>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</si>
  <si>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</si>
  <si>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</si>
  <si>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</si>
  <si>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</si>
  <si>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</si>
  <si>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</si>
  <si>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</si>
  <si>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</si>
  <si>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</si>
  <si>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</si>
  <si>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</si>
  <si>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</si>
  <si>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</si>
  <si>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</si>
  <si>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</si>
  <si>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</si>
  <si>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</si>
  <si>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</si>
  <si>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</si>
  <si>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</si>
  <si>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</si>
  <si>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</si>
  <si>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</si>
  <si>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</si>
  <si>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</si>
  <si>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</si>
  <si>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</si>
  <si>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</si>
  <si>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</si>
  <si>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</si>
  <si>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</si>
  <si>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</si>
  <si>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</si>
  <si>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</si>
  <si>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</si>
  <si>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</si>
  <si>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</si>
  <si>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</si>
  <si>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</si>
  <si>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</si>
  <si>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</si>
  <si>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</si>
  <si>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</si>
  <si>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</si>
  <si>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</si>
  <si>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</si>
  <si>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</si>
  <si>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</si>
  <si>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</si>
  <si>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</si>
  <si>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</si>
  <si>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</si>
  <si>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</si>
  <si>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</si>
  <si>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</si>
  <si>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</si>
  <si>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</si>
  <si>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</si>
  <si>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</si>
  <si>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</si>
  <si>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</si>
  <si>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</si>
  <si>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</si>
  <si>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</si>
  <si>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</si>
  <si>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</si>
  <si>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</si>
  <si>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</si>
  <si>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</si>
  <si>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</si>
  <si>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</si>
  <si>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</si>
  <si>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</si>
  <si>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</si>
  <si>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</si>
  <si>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</si>
  <si>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</si>
  <si>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</si>
  <si>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</si>
  <si>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</si>
  <si>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</si>
  <si>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</si>
  <si>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</si>
  <si>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</si>
  <si>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</si>
  <si>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</si>
  <si>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</si>
  <si>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</si>
  <si>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</si>
  <si>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</si>
  <si>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</si>
  <si>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</si>
  <si>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</si>
  <si>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</si>
  <si>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</si>
  <si>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</si>
  <si>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</si>
  <si>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</si>
  <si>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</si>
  <si>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</si>
  <si>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</si>
  <si>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</si>
  <si>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</si>
  <si>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</si>
  <si>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</si>
  <si>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</si>
  <si>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</si>
  <si>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</si>
  <si>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</si>
  <si>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</si>
  <si>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</si>
  <si>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</si>
  <si>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</si>
  <si>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</si>
  <si>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</si>
  <si>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</si>
  <si>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</si>
  <si>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</si>
  <si>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</si>
  <si>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</si>
  <si>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</si>
  <si>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</si>
  <si>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</si>
  <si>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</si>
  <si>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</si>
  <si>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</si>
  <si>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</si>
  <si>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</si>
  <si>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</si>
  <si>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</si>
  <si>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</si>
  <si>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</si>
  <si>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</si>
  <si>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</si>
  <si>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</si>
  <si>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</si>
  <si>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</si>
  <si>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</si>
  <si>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</si>
  <si>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</si>
  <si>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</si>
  <si>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</si>
  <si>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</si>
  <si>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</si>
  <si>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</si>
  <si>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</si>
  <si>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</si>
  <si>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</si>
  <si>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</si>
  <si>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</si>
  <si>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</si>
  <si>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</si>
  <si>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</si>
  <si>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</si>
  <si>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</si>
  <si>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</si>
  <si>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</si>
  <si>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</si>
  <si>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</si>
  <si>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</si>
  <si>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</si>
  <si>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</si>
  <si>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</si>
  <si>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</si>
  <si>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</si>
  <si>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</si>
  <si>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</si>
  <si>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</si>
  <si>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</si>
  <si>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</si>
  <si>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</si>
  <si>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</si>
  <si>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</si>
  <si>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</si>
  <si>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</si>
  <si>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</si>
  <si>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</si>
  <si>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</si>
  <si>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</si>
  <si>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</si>
  <si>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</si>
  <si>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</si>
  <si>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</si>
  <si>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</si>
  <si>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</si>
  <si>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</si>
  <si>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</si>
  <si>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</si>
  <si>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</si>
  <si>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</si>
  <si>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</si>
  <si>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</si>
  <si>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</si>
  <si>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</si>
  <si>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</si>
  <si>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</si>
  <si>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</si>
  <si>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</si>
  <si>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</si>
  <si>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</si>
  <si>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</si>
  <si>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</si>
  <si>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</si>
  <si>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</si>
  <si>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</si>
  <si>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</si>
  <si>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</si>
  <si>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</si>
  <si>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</si>
  <si>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</si>
  <si>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</si>
  <si>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</si>
  <si>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</si>
  <si>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</si>
  <si>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</si>
  <si>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</si>
  <si>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</si>
  <si>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</si>
  <si>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</si>
  <si>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</si>
  <si>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</si>
  <si>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</si>
  <si>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</si>
  <si>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</si>
  <si>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</si>
  <si>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</si>
  <si>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</si>
  <si>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</si>
  <si>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</si>
  <si>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</si>
  <si>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</si>
  <si>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</si>
  <si>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</si>
  <si>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</si>
  <si>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</si>
  <si>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</si>
  <si>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</si>
  <si>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</si>
  <si>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</si>
  <si>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</si>
  <si>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</si>
  <si>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</si>
  <si>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</si>
  <si>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</si>
  <si>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</si>
  <si>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</si>
  <si>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</si>
  <si>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</si>
  <si>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</si>
  <si>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</si>
  <si>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</si>
  <si>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</si>
  <si>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</si>
  <si>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</si>
  <si>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</si>
  <si>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</si>
  <si>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</si>
  <si>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</si>
  <si>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</si>
  <si>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</si>
  <si>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</si>
  <si>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</si>
  <si>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</si>
  <si>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</si>
  <si>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</si>
  <si>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</si>
  <si>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</si>
  <si>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</si>
  <si>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</si>
  <si>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</si>
  <si>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</si>
  <si>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</si>
  <si>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</si>
  <si>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</si>
  <si>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</si>
  <si>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</si>
  <si>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</si>
  <si>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</si>
  <si>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</si>
  <si>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</si>
  <si>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</si>
  <si>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</si>
  <si>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</si>
  <si>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</si>
  <si>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</si>
  <si>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</si>
  <si>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</si>
  <si>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</si>
  <si>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</si>
  <si>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</si>
  <si>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</si>
  <si>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</si>
  <si>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</si>
  <si>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</si>
  <si>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</si>
  <si>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</si>
  <si>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</si>
  <si>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</si>
  <si>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</si>
  <si>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</si>
  <si>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</si>
  <si>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</si>
  <si>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</si>
  <si>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</si>
  <si>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</si>
  <si>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</si>
  <si>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</si>
  <si>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</si>
  <si>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</si>
  <si>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</si>
  <si>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</si>
  <si>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</si>
  <si>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</si>
  <si>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</si>
  <si>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</si>
  <si>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</si>
  <si>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</si>
  <si>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</si>
  <si>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</si>
  <si>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</si>
  <si>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</si>
  <si>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</si>
  <si>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</si>
  <si>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</si>
  <si>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</si>
  <si>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</si>
  <si>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</si>
  <si>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</si>
  <si>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</si>
  <si>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</si>
  <si>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</si>
  <si>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</si>
  <si>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</si>
  <si>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</si>
  <si>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</si>
  <si>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</si>
  <si>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</si>
  <si>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</si>
  <si>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</si>
  <si>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</si>
  <si>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</si>
  <si>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</si>
  <si>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</si>
  <si>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</si>
  <si>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</si>
  <si>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</si>
  <si>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</si>
  <si>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</si>
  <si>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</si>
  <si>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</si>
  <si>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</si>
  <si>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</si>
  <si>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</si>
  <si>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</si>
  <si>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</si>
  <si>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</si>
  <si>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</si>
  <si>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</si>
  <si>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</si>
  <si>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</si>
  <si>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</si>
  <si>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</si>
  <si>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</si>
  <si>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</si>
  <si>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</si>
  <si>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</si>
  <si>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</si>
  <si>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</si>
  <si>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</si>
  <si>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</si>
  <si>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</si>
  <si>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</si>
  <si>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</si>
  <si>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</si>
  <si>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</si>
  <si>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</si>
  <si>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</si>
  <si>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</si>
  <si>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</si>
  <si>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</si>
  <si>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</si>
  <si>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</si>
  <si>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</si>
  <si>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</si>
  <si>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</si>
  <si>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</si>
  <si>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</si>
  <si>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</si>
  <si>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</si>
  <si>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</si>
  <si>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</si>
  <si>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</si>
  <si>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</si>
  <si>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</si>
  <si>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</si>
  <si>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</si>
  <si>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</si>
  <si>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</si>
  <si>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</si>
  <si>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</si>
  <si>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</si>
  <si>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</si>
  <si>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</si>
  <si>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</si>
  <si>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</si>
  <si>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</si>
  <si>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</si>
  <si>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</si>
  <si>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</si>
  <si>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</si>
  <si>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</si>
  <si>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</si>
  <si>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</si>
  <si>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</si>
  <si>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</si>
  <si>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</si>
  <si>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</si>
  <si>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</si>
  <si>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</si>
  <si>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</si>
  <si>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</si>
  <si>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</si>
  <si>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</si>
  <si>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</si>
  <si>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</si>
  <si>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</si>
  <si>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</si>
  <si>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</si>
  <si>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</si>
  <si>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</si>
  <si>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</si>
  <si>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</si>
  <si>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</si>
  <si>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</si>
  <si>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</si>
  <si>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</si>
  <si>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</si>
  <si>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</si>
  <si>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</si>
  <si>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</si>
  <si>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</si>
  <si>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</si>
  <si>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</si>
  <si>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</si>
  <si>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</si>
  <si>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</si>
  <si>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</si>
  <si>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</si>
  <si>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</si>
  <si>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</si>
  <si>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</si>
  <si>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</si>
  <si>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</si>
  <si>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</si>
  <si>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</si>
  <si>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</si>
  <si>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</si>
  <si>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</si>
  <si>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</si>
  <si>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</si>
  <si>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</si>
  <si>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</si>
  <si>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</si>
  <si>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</si>
  <si>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</si>
  <si>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</si>
  <si>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</si>
  <si>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</si>
  <si>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</si>
  <si>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</si>
  <si>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</si>
  <si>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</si>
  <si>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</si>
  <si>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</si>
  <si>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</si>
  <si>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</si>
  <si>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</si>
  <si>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</si>
  <si>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</si>
  <si>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</si>
  <si>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</si>
  <si>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</si>
  <si>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</si>
  <si>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</si>
  <si>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</si>
  <si>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</si>
  <si>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</si>
  <si>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</si>
  <si>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</si>
  <si>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</si>
  <si>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</si>
  <si>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</si>
  <si>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</si>
  <si>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</si>
  <si>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</si>
  <si>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</si>
  <si>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</si>
  <si>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</si>
  <si>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</si>
  <si>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</si>
  <si>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</si>
  <si>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</si>
  <si>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</si>
  <si>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</si>
  <si>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</si>
  <si>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</si>
  <si>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</si>
  <si>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</si>
  <si>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</si>
  <si>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</si>
  <si>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</si>
  <si>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</si>
  <si>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</si>
  <si>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</si>
  <si>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</si>
  <si>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</si>
  <si>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</si>
  <si>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</si>
  <si>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</si>
  <si>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</si>
  <si>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</si>
  <si>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</si>
  <si>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</si>
  <si>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</si>
  <si>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</si>
  <si>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</si>
  <si>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</si>
  <si>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</si>
  <si>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</si>
  <si>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</si>
  <si>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</si>
  <si>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</si>
  <si>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</si>
  <si>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</si>
  <si>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</si>
  <si>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</si>
  <si>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</si>
  <si>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</si>
  <si>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</si>
  <si>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</si>
  <si>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</si>
  <si>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</si>
  <si>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</si>
  <si>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</si>
  <si>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</si>
  <si>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</si>
  <si>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</si>
  <si>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</si>
  <si>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</si>
  <si>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</si>
  <si>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</si>
  <si>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</si>
  <si>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</si>
  <si>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</si>
  <si>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</si>
  <si>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</si>
  <si>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</si>
  <si>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</si>
  <si>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</si>
  <si>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</si>
  <si>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</si>
  <si>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</si>
  <si>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</si>
  <si>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</si>
  <si>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</si>
  <si>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</si>
  <si>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</si>
  <si>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</si>
  <si>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</si>
  <si>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</si>
  <si>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</si>
  <si>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</si>
  <si>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</si>
  <si>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</si>
  <si>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</si>
  <si>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</si>
  <si>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</si>
  <si>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</si>
  <si>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</si>
  <si>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</si>
  <si>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</si>
  <si>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</si>
  <si>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</si>
  <si>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</si>
  <si>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</si>
  <si>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</si>
  <si>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</si>
  <si>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</si>
  <si>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</si>
  <si>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</si>
  <si>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</si>
  <si>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</si>
  <si>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</si>
  <si>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</si>
  <si>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</si>
  <si>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</si>
  <si>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</si>
  <si>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</si>
  <si>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</si>
  <si>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</si>
  <si>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</si>
  <si>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</si>
  <si>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</si>
  <si>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</si>
  <si>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</si>
  <si>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</si>
  <si>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</si>
  <si>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</si>
  <si>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</si>
  <si>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</si>
  <si>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</si>
  <si>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</si>
  <si>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</si>
  <si>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</si>
  <si>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</si>
  <si>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</si>
  <si>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</si>
  <si>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</si>
  <si>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</si>
  <si>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</si>
  <si>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</si>
  <si>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</si>
  <si>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</si>
  <si>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</si>
  <si>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</si>
  <si>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</si>
  <si>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</si>
  <si>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</si>
  <si>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</si>
  <si>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</si>
  <si>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</si>
  <si>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</si>
  <si>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</si>
  <si>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</si>
  <si>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</si>
  <si>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</si>
  <si>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</si>
  <si>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</si>
  <si>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</si>
  <si>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</si>
  <si>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</si>
  <si>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</si>
  <si>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</si>
  <si>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</si>
  <si>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</si>
  <si>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</si>
  <si>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</si>
  <si>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</si>
  <si>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</si>
  <si>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</si>
  <si>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</si>
  <si>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</si>
  <si>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</si>
  <si>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</si>
  <si>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</si>
  <si>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</si>
  <si>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</si>
  <si>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</si>
  <si>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</si>
  <si>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</si>
  <si>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</si>
  <si>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</si>
  <si>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</si>
  <si>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</si>
  <si>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</si>
  <si>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</si>
  <si>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</si>
  <si>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</si>
  <si>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</si>
  <si>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</si>
  <si>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</si>
  <si>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</si>
  <si>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</si>
  <si>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</si>
  <si>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</si>
  <si>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</si>
  <si>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</si>
  <si>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</si>
  <si>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</si>
  <si>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</si>
  <si>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</si>
  <si>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</si>
  <si>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</si>
  <si>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</si>
  <si>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</si>
  <si>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</si>
  <si>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</si>
  <si>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</si>
  <si>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</si>
  <si>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</si>
  <si>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</si>
  <si>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</si>
  <si>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</si>
  <si>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</si>
  <si>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</si>
  <si>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</si>
  <si>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</si>
  <si>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</si>
  <si>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</si>
  <si>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</si>
  <si>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</si>
  <si>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</si>
  <si>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</si>
  <si>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</si>
  <si>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</si>
  <si>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</si>
  <si>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</si>
  <si>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</si>
  <si>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</si>
  <si>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</si>
  <si>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</si>
  <si>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</si>
  <si>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</si>
  <si>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</si>
  <si>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</si>
  <si>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</si>
  <si>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</si>
  <si>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</si>
  <si>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</si>
  <si>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</si>
  <si>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</si>
  <si>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</si>
  <si>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</si>
  <si>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</si>
  <si>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</si>
  <si>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</si>
  <si>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</si>
  <si>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</si>
  <si>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</si>
  <si>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</si>
  <si>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</si>
  <si>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</si>
  <si>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</si>
  <si>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</si>
  <si>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</si>
  <si>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</si>
  <si>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</si>
  <si>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</si>
  <si>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</si>
  <si>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</si>
  <si>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</si>
  <si>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</si>
  <si>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</si>
  <si>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</si>
  <si>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</si>
  <si>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</si>
  <si>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</si>
  <si>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</si>
  <si>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</si>
  <si>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</si>
  <si>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</si>
  <si>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</si>
  <si>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</si>
  <si>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</si>
  <si>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</si>
  <si>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</si>
  <si>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</si>
  <si>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</si>
  <si>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</si>
  <si>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</si>
  <si>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</si>
  <si>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</si>
  <si>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</si>
  <si>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</si>
  <si>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</si>
  <si>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</si>
  <si>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</si>
  <si>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</si>
  <si>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</si>
  <si>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</si>
  <si>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</si>
  <si>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</si>
  <si>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</si>
  <si>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</si>
  <si>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</si>
  <si>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</si>
  <si>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</si>
  <si>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</si>
  <si>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</si>
  <si>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</si>
  <si>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</si>
  <si>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</si>
  <si>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</si>
  <si>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</si>
  <si>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</si>
  <si>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</si>
  <si>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</si>
  <si>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</si>
  <si>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</si>
  <si>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</si>
  <si>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</si>
  <si>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</si>
  <si>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</si>
  <si>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</si>
  <si>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</si>
  <si>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</si>
  <si>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</si>
  <si>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</si>
  <si>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</si>
  <si>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</si>
  <si>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</si>
  <si>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</si>
  <si>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</si>
  <si>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</si>
  <si>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</si>
  <si>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</si>
  <si>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</si>
  <si>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</si>
  <si>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</si>
  <si>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</si>
  <si>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</si>
  <si>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</si>
  <si>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</si>
  <si>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</si>
  <si>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</si>
  <si>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</si>
  <si>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</si>
  <si>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</si>
  <si>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</si>
  <si>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</si>
  <si>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</si>
  <si>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</si>
  <si>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</si>
  <si>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</si>
  <si>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</si>
  <si>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</si>
  <si>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</si>
  <si>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</si>
  <si>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</si>
  <si>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</si>
  <si>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</si>
  <si>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</si>
  <si>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</si>
  <si>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</si>
  <si>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</si>
  <si>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</si>
  <si>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</si>
  <si>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</si>
  <si>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</si>
  <si>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</si>
  <si>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</si>
  <si>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</si>
  <si>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</si>
  <si>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</si>
  <si>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</si>
  <si>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</si>
  <si>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</si>
  <si>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</si>
  <si>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</si>
  <si>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</si>
  <si>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</si>
  <si>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</si>
  <si>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</si>
  <si>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</si>
  <si>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</si>
  <si>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</si>
  <si>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</si>
  <si>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</si>
  <si>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</si>
  <si>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</si>
  <si>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</si>
  <si>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</si>
  <si>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</si>
  <si>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</si>
  <si>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</si>
  <si>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</si>
  <si>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</si>
  <si>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</si>
  <si>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</si>
  <si>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</si>
  <si>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</si>
  <si>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</si>
  <si>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</si>
  <si>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</si>
  <si>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</si>
  <si>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</si>
  <si>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</si>
  <si>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</si>
  <si>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</si>
  <si>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</si>
  <si>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</si>
  <si>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</si>
  <si>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</si>
  <si>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</si>
  <si>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</si>
  <si>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</si>
  <si>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</si>
  <si>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</si>
  <si>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</si>
  <si>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</si>
  <si>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</si>
  <si>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</si>
  <si>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</si>
  <si>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</si>
  <si>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</si>
  <si>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</si>
  <si>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</si>
  <si>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</si>
  <si>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</si>
  <si>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</si>
  <si>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</si>
  <si>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</si>
  <si>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</si>
  <si>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</si>
  <si>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</si>
  <si>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</si>
  <si>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</si>
  <si>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</si>
  <si>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</si>
  <si>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</si>
  <si>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</si>
  <si>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</si>
  <si>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</si>
  <si>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</si>
  <si>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</si>
  <si>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</si>
  <si>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</si>
  <si>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</si>
  <si>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</si>
  <si>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</si>
  <si>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</si>
  <si>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</si>
  <si>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</si>
  <si>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</si>
  <si>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</si>
  <si>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</si>
  <si>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</si>
  <si>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</si>
  <si>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</si>
  <si>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</si>
  <si>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</si>
  <si>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</si>
  <si>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</si>
  <si>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</si>
  <si>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</si>
  <si>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</si>
  <si>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</si>
  <si>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</si>
  <si>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</si>
  <si>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</si>
  <si>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</si>
  <si>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</si>
  <si>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</si>
  <si>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</si>
  <si>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</si>
  <si>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</si>
  <si>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</si>
  <si>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</si>
  <si>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</si>
  <si>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</si>
  <si>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</si>
  <si>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</si>
  <si>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</si>
  <si>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</si>
  <si>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</si>
  <si>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</si>
  <si>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</si>
  <si>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</si>
  <si>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</si>
  <si>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</si>
  <si>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</si>
  <si>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</si>
  <si>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</si>
  <si>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</si>
  <si>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</si>
  <si>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</si>
  <si>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</si>
  <si>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</si>
  <si>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</si>
  <si>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</si>
  <si>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</si>
  <si>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</si>
  <si>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</si>
  <si>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</si>
  <si>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</si>
  <si>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</si>
  <si>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</si>
  <si>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</si>
  <si>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</si>
  <si>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</si>
  <si>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</si>
  <si>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</si>
  <si>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</si>
  <si>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</si>
  <si>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</si>
  <si>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</si>
  <si>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</si>
  <si>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</si>
  <si>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</si>
  <si>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</si>
  <si>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</si>
  <si>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</si>
  <si>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</si>
  <si>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</si>
  <si>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</si>
  <si>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</si>
  <si>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</si>
  <si>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</si>
  <si>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</si>
  <si>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</si>
  <si>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</si>
  <si>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</si>
  <si>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</si>
  <si>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</si>
  <si>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</si>
  <si>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</si>
  <si>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</si>
  <si>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</si>
  <si>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</si>
  <si>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</si>
  <si>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</si>
  <si>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</si>
  <si>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</si>
  <si>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</si>
  <si>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</si>
  <si>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</si>
  <si>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</si>
  <si>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</si>
  <si>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</si>
  <si>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</si>
  <si>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</si>
  <si>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</si>
  <si>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</si>
  <si>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</si>
  <si>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</si>
  <si>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</si>
  <si>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</si>
  <si>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</si>
  <si>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</si>
  <si>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</si>
  <si>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</si>
  <si>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</si>
  <si>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</si>
  <si>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</si>
  <si>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</si>
  <si>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</si>
  <si>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</si>
  <si>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</si>
  <si>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</si>
  <si>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</si>
  <si>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</si>
  <si>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</si>
  <si>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</si>
  <si>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</si>
  <si>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</si>
  <si>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</si>
  <si>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</si>
  <si>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</si>
  <si>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</si>
  <si>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</si>
  <si>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</si>
  <si>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</si>
  <si>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</si>
  <si>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</si>
  <si>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</si>
  <si>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</si>
  <si>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</si>
  <si>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</si>
  <si>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</si>
  <si>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</si>
  <si>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</si>
  <si>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</si>
  <si>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</si>
  <si>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</si>
  <si>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</si>
  <si>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</si>
  <si>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</si>
  <si>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</si>
  <si>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</si>
  <si>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</si>
  <si>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</si>
  <si>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</si>
  <si>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</si>
  <si>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</si>
  <si>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</si>
  <si>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</si>
  <si>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</si>
  <si>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</si>
  <si>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</si>
  <si>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</si>
  <si>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</si>
  <si>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</si>
  <si>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</si>
  <si>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</si>
  <si>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</si>
  <si>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</si>
  <si>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</si>
  <si>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</si>
  <si>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</si>
  <si>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</si>
  <si>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</si>
  <si>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</si>
  <si>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</si>
  <si>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</si>
  <si>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</si>
  <si>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</si>
  <si>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</si>
  <si>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</si>
  <si>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</si>
  <si>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</si>
  <si>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</si>
  <si>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</si>
  <si>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</si>
  <si>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</si>
  <si>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</si>
  <si>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</si>
  <si>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</si>
  <si>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</si>
  <si>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</si>
  <si>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</si>
  <si>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</si>
  <si>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</si>
  <si>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</si>
  <si>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</si>
  <si>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</si>
  <si>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</si>
  <si>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</si>
  <si>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</si>
  <si>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</si>
  <si>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</si>
  <si>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</si>
  <si>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</si>
  <si>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</si>
  <si>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</si>
  <si>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</si>
  <si>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</si>
  <si>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</si>
  <si>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</si>
  <si>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</si>
  <si>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</si>
  <si>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</si>
  <si>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</si>
  <si>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</si>
  <si>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</si>
  <si>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</si>
  <si>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</si>
  <si>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</si>
  <si>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</si>
  <si>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</si>
  <si>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</si>
  <si>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</si>
  <si>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</si>
  <si>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</si>
  <si>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</si>
  <si>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</si>
  <si>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</si>
  <si>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</si>
  <si>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</si>
  <si>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</si>
  <si>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</si>
  <si>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</si>
  <si>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</si>
  <si>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</si>
  <si>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</si>
  <si>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</si>
  <si>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</si>
  <si>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</si>
  <si>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</si>
  <si>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</si>
  <si>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</si>
  <si>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</si>
  <si>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</si>
  <si>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</si>
  <si>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</si>
  <si>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</si>
  <si>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</si>
  <si>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</si>
  <si>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</si>
  <si>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</si>
  <si>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</si>
  <si>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</si>
  <si>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</si>
  <si>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</si>
  <si>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</si>
  <si>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</si>
  <si>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</si>
  <si>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</si>
  <si>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</si>
  <si>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</si>
  <si>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</si>
  <si>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</si>
  <si>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</si>
  <si>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</si>
  <si>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</si>
  <si>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</si>
  <si>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</si>
  <si>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</si>
  <si>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</si>
  <si>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</si>
  <si>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</si>
  <si>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</si>
  <si>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</si>
  <si>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</si>
  <si>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</si>
  <si>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</si>
  <si>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</si>
  <si>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</si>
  <si>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</si>
  <si>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</si>
  <si>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</si>
  <si>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</si>
  <si>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</si>
  <si>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</si>
  <si>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</si>
  <si>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</si>
  <si>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</si>
  <si>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</si>
  <si>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</si>
  <si>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</si>
  <si>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</si>
  <si>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</si>
  <si>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</si>
  <si>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</si>
  <si>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</si>
  <si>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</si>
  <si>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</si>
  <si>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</si>
  <si>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</si>
  <si>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</si>
  <si>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</si>
  <si>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</si>
  <si>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</si>
  <si>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</si>
  <si>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</si>
  <si>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</si>
  <si>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</si>
  <si>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</si>
  <si>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</si>
  <si>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</si>
  <si>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</si>
  <si>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</si>
  <si>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</si>
  <si>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</si>
  <si>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</si>
  <si>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</si>
  <si>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</si>
  <si>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</si>
  <si>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</si>
  <si>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</si>
  <si>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</si>
  <si>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</si>
  <si>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</si>
  <si>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</si>
  <si>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</si>
  <si>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</si>
  <si>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</si>
  <si>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</si>
  <si>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</si>
  <si>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</si>
  <si>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</si>
  <si>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</si>
  <si>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</si>
  <si>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</si>
  <si>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</si>
  <si>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</si>
  <si>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</si>
  <si>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</si>
  <si>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</si>
  <si>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</si>
  <si>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</si>
  <si>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</si>
  <si>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</si>
  <si>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</si>
  <si>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</si>
  <si>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</si>
  <si>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</si>
  <si>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</si>
  <si>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</si>
  <si>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</si>
  <si>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</si>
  <si>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</si>
  <si>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</si>
  <si>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</si>
  <si>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</si>
  <si>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</si>
  <si>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</si>
  <si>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</si>
  <si>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</si>
  <si>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</si>
  <si>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</si>
  <si>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</si>
  <si>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</si>
  <si>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</si>
  <si>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</si>
  <si>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</si>
  <si>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</si>
  <si>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</si>
  <si>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</si>
  <si>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</si>
  <si>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</si>
  <si>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</si>
  <si>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</si>
  <si>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</si>
  <si>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</si>
  <si>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</si>
  <si>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</si>
  <si>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</si>
  <si>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</si>
  <si>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</si>
  <si>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</si>
  <si>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</si>
  <si>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</si>
  <si>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</si>
  <si>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</si>
  <si>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</si>
  <si>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</si>
  <si>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</si>
  <si>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</si>
  <si>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</si>
  <si>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</si>
  <si>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</si>
  <si>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</si>
  <si>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</si>
  <si>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</si>
  <si>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</si>
  <si>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</si>
  <si>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</si>
  <si>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</si>
  <si>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</si>
  <si>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</si>
  <si>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</si>
  <si>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</si>
  <si>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</si>
  <si>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</si>
  <si>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</si>
  <si>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</si>
  <si>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</si>
  <si>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</si>
  <si>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</si>
  <si>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</si>
  <si>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</si>
  <si>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</si>
  <si>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</si>
  <si>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</si>
  <si>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</si>
  <si>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</si>
  <si>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</si>
  <si>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</si>
  <si>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</si>
  <si>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</si>
  <si>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</si>
  <si>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</si>
  <si>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</si>
  <si>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</si>
  <si>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</si>
  <si>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</si>
  <si>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</si>
  <si>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</si>
  <si>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</si>
  <si>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</si>
  <si>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</si>
  <si>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</si>
  <si>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</si>
  <si>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</si>
  <si>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</si>
  <si>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</si>
  <si>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</si>
  <si>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</si>
  <si>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</si>
  <si>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</si>
  <si>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</si>
  <si>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</si>
  <si>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</si>
  <si>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</si>
  <si>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</si>
  <si>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</si>
  <si>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</si>
  <si>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</si>
  <si>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</si>
  <si>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</si>
  <si>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</si>
  <si>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</si>
  <si>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</si>
  <si>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</si>
  <si>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</si>
  <si>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</si>
  <si>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</si>
  <si>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</si>
  <si>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</si>
  <si>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</si>
  <si>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</si>
  <si>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</si>
  <si>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</si>
  <si>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</si>
  <si>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</si>
  <si>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</si>
  <si>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</si>
  <si>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</si>
  <si>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</si>
  <si>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</si>
  <si>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</si>
  <si>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</si>
  <si>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</si>
  <si>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</si>
  <si>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</si>
  <si>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</si>
  <si>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</si>
  <si>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</si>
  <si>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</si>
  <si>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</si>
  <si>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</si>
  <si>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</si>
  <si>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</si>
  <si>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</si>
  <si>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</si>
  <si>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</si>
  <si>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</si>
  <si>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</si>
  <si>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</si>
  <si>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</si>
  <si>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</si>
  <si>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</si>
  <si>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</si>
  <si>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</si>
  <si>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</si>
  <si>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</si>
  <si>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</si>
  <si>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</si>
  <si>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</si>
  <si>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</si>
  <si>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</si>
  <si>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</si>
  <si>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</si>
  <si>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</si>
  <si>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</si>
  <si>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</si>
  <si>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</si>
  <si>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</si>
  <si>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</si>
  <si>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</si>
  <si>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</si>
  <si>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</si>
  <si>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</si>
  <si>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</si>
  <si>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</si>
  <si>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</si>
  <si>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</si>
  <si>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</si>
  <si>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</si>
  <si>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</si>
  <si>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</si>
  <si>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</si>
  <si>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</si>
  <si>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</si>
  <si>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</si>
  <si>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</si>
  <si>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</si>
  <si>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</si>
  <si>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</si>
  <si>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</si>
  <si>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</si>
  <si>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</si>
  <si>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</si>
  <si>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</si>
  <si>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</si>
  <si>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</si>
  <si>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</si>
  <si>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</si>
  <si>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</si>
  <si>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</si>
  <si>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</si>
  <si>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</si>
  <si>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</si>
  <si>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</si>
  <si>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</si>
  <si>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</si>
  <si>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</si>
  <si>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</si>
  <si>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</si>
  <si>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</si>
  <si>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</si>
  <si>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</si>
  <si>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</si>
  <si>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</si>
  <si>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</si>
  <si>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</si>
  <si>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</si>
  <si>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</si>
  <si>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</si>
  <si>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</si>
  <si>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</si>
  <si>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</si>
  <si>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</si>
  <si>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</si>
  <si>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</si>
  <si>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</si>
  <si>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</si>
  <si>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</si>
  <si>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</si>
  <si>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</si>
  <si>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</si>
  <si>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</si>
  <si>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</si>
  <si>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</si>
  <si>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</si>
  <si>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</si>
  <si>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</si>
  <si>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</si>
  <si>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</si>
  <si>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</si>
  <si>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</si>
  <si>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</si>
  <si>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</si>
  <si>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</si>
  <si>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</si>
  <si>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</si>
  <si>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</si>
  <si>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</si>
  <si>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</si>
  <si>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</si>
  <si>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</si>
  <si>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</si>
  <si>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</si>
  <si>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</si>
  <si>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</si>
  <si>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</si>
  <si>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</si>
  <si>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</si>
  <si>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</si>
  <si>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</si>
  <si>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</si>
  <si>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</si>
  <si>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</si>
  <si>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</si>
  <si>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</si>
  <si>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</si>
  <si>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</si>
  <si>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</si>
  <si>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</si>
  <si>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</si>
  <si>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</si>
  <si>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</si>
  <si>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</si>
  <si>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</si>
  <si>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</si>
  <si>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</si>
  <si>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</si>
  <si>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</si>
  <si>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</si>
  <si>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</si>
  <si>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</si>
  <si>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</si>
  <si>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</si>
  <si>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</si>
  <si>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</si>
  <si>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</si>
  <si>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</si>
  <si>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</si>
  <si>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</si>
  <si>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</si>
  <si>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</si>
  <si>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</si>
  <si>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</si>
  <si>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</si>
  <si>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</si>
  <si>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</si>
  <si>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</si>
  <si>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</si>
  <si>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</si>
  <si>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</si>
  <si>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</si>
  <si>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</si>
  <si>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</si>
  <si>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</si>
  <si>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</si>
  <si>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</si>
  <si>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</si>
  <si>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</si>
  <si>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</si>
  <si>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</si>
  <si>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</si>
  <si>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</si>
  <si>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</si>
  <si>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</si>
  <si>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</si>
  <si>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</si>
  <si>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</si>
  <si>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</si>
  <si>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</si>
  <si>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</si>
  <si>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</si>
  <si>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</si>
  <si>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</si>
  <si>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</si>
  <si>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</si>
  <si>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</si>
  <si>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</si>
  <si>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</si>
  <si>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</si>
  <si>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</si>
  <si>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</si>
  <si>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</si>
  <si>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</si>
  <si>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</si>
  <si>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</si>
  <si>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</si>
  <si>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</si>
  <si>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</si>
  <si>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</si>
  <si>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</si>
  <si>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</si>
  <si>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</si>
  <si>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</si>
  <si>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</si>
  <si>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</si>
  <si>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</si>
  <si>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</si>
  <si>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</si>
  <si>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</si>
  <si>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</si>
  <si>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</si>
  <si>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</si>
  <si>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</si>
  <si>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</si>
  <si>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</si>
  <si>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</si>
  <si>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</si>
  <si>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</si>
  <si>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</si>
  <si>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</si>
  <si>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</si>
  <si>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</si>
  <si>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</si>
  <si>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</si>
  <si>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</si>
  <si>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</si>
  <si>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</si>
  <si>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</si>
  <si>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</si>
  <si>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</si>
  <si>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</si>
  <si>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</si>
  <si>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</si>
  <si>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</si>
  <si>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</si>
  <si>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</si>
  <si>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</si>
  <si>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</si>
  <si>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</si>
  <si>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</si>
  <si>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</si>
  <si>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</si>
  <si>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</si>
  <si>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</si>
  <si>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</si>
  <si>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</si>
  <si>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</si>
  <si>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</si>
  <si>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</si>
  <si>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</si>
  <si>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</si>
  <si>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</si>
  <si>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</si>
  <si>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</si>
  <si>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</si>
  <si>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</si>
  <si>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</si>
  <si>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</si>
  <si>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</si>
  <si>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</si>
  <si>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</si>
  <si>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</si>
  <si>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</si>
  <si>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</si>
  <si>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</si>
  <si>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</si>
  <si>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</si>
  <si>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</si>
  <si>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</si>
  <si>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</si>
  <si>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</si>
  <si>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</si>
  <si>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</si>
  <si>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</si>
  <si>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</si>
  <si>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</si>
  <si>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</si>
  <si>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</si>
  <si>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</si>
  <si>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</si>
  <si>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</si>
  <si>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</si>
  <si>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</si>
  <si>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</si>
  <si>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</si>
  <si>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</si>
  <si>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</si>
  <si>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</si>
  <si>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</si>
  <si>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</si>
  <si>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</si>
  <si>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</si>
  <si>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</si>
  <si>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</si>
  <si>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</si>
  <si>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</si>
  <si>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</si>
  <si>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</si>
  <si>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</si>
  <si>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</si>
  <si>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</si>
  <si>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</si>
  <si>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</si>
  <si>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</si>
  <si>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</si>
  <si>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</si>
  <si>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</si>
  <si>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</si>
  <si>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</si>
  <si>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</si>
  <si>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</si>
  <si>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</si>
  <si>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</si>
  <si>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</si>
  <si>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</si>
  <si>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</si>
  <si>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</si>
  <si>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</si>
  <si>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</si>
  <si>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</si>
  <si>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</si>
  <si>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</si>
  <si>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</si>
  <si>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</si>
  <si>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</si>
  <si>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</si>
  <si>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</si>
  <si>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</si>
  <si>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</si>
  <si>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</si>
  <si>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</si>
  <si>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</si>
  <si>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</si>
  <si>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</si>
  <si>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</si>
  <si>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</si>
  <si>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</si>
  <si>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</si>
  <si>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</si>
  <si>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</si>
  <si>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</si>
  <si>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</si>
  <si>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</si>
  <si>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</si>
  <si>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</si>
  <si>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</si>
  <si>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</si>
  <si>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</si>
  <si>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</si>
  <si>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</si>
  <si>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</si>
  <si>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</si>
  <si>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</si>
  <si>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</si>
  <si>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</si>
  <si>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</si>
  <si>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</si>
  <si>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</si>
  <si>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</si>
  <si>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</si>
  <si>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</si>
  <si>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</si>
  <si>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</si>
  <si>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</si>
  <si>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</si>
  <si>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</si>
  <si>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</si>
  <si>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</si>
  <si>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</si>
  <si>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</si>
  <si>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</si>
  <si>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</si>
  <si>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</si>
  <si>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</si>
  <si>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</si>
  <si>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</si>
  <si>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</si>
  <si>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</si>
  <si>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</si>
  <si>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</si>
  <si>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</si>
  <si>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</si>
  <si>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</si>
  <si>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</si>
  <si>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</si>
  <si>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</si>
  <si>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</si>
  <si>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</si>
  <si>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</si>
  <si>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</si>
  <si>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</si>
  <si>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</si>
  <si>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</si>
  <si>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</si>
  <si>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</si>
  <si>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</si>
  <si>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</si>
  <si>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</si>
  <si>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</si>
  <si>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</si>
  <si>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</si>
  <si>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</si>
  <si>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</si>
  <si>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</si>
  <si>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</si>
  <si>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</si>
  <si>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</si>
  <si>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</si>
  <si>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</si>
  <si>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</si>
  <si>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</si>
  <si>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</si>
  <si>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</si>
  <si>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</si>
  <si>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</si>
  <si>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</si>
  <si>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</si>
  <si>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</si>
  <si>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</si>
  <si>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</si>
  <si>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</si>
  <si>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</si>
  <si>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</si>
  <si>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</si>
  <si>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</si>
  <si>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</si>
  <si>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</si>
  <si>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</si>
  <si>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</si>
  <si>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</si>
  <si>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</si>
  <si>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</si>
  <si>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</si>
  <si>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</si>
  <si>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</si>
  <si>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</si>
  <si>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</si>
  <si>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</si>
  <si>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</si>
  <si>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</si>
  <si>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</si>
  <si>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</si>
  <si>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</si>
  <si>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</si>
  <si>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</si>
  <si>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</si>
  <si>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</si>
  <si>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</si>
  <si>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</si>
  <si>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</si>
  <si>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</si>
  <si>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</si>
  <si>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</si>
  <si>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</si>
  <si>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</si>
  <si>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</si>
  <si>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</si>
  <si>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</si>
  <si>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</si>
  <si>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</si>
  <si>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</si>
  <si>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</si>
  <si>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</si>
  <si>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</si>
  <si>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</si>
  <si>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</si>
  <si>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</si>
  <si>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</si>
  <si>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</si>
  <si>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</si>
  <si>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</si>
  <si>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</si>
  <si>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</si>
  <si>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</si>
  <si>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</si>
  <si>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</si>
  <si>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</si>
  <si>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</si>
  <si>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</si>
  <si>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</si>
  <si>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</si>
  <si>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</si>
  <si>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</si>
  <si>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</si>
  <si>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</si>
  <si>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</si>
  <si>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</si>
  <si>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</si>
  <si>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</si>
  <si>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</si>
  <si>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</si>
  <si>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</si>
  <si>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</si>
  <si>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</si>
  <si>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</si>
  <si>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</si>
  <si>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</si>
  <si>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</si>
  <si>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</si>
  <si>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</si>
  <si>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</si>
  <si>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</si>
  <si>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</si>
  <si>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</si>
  <si>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</si>
  <si>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</si>
  <si>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</si>
  <si>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</si>
  <si>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</si>
  <si>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</si>
  <si>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J4C3O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</si>
</sst>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16" fontId="19" fillId="3" borderId="9"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20"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ont>
        <b/>
        <i val="0"/>
        <color theme="9"/>
      </font>
    </dxf>
    <dxf>
      <font>
        <b/>
        <i val="0"/>
        <color rgb="FFFF0000"/>
      </font>
    </dxf>
    <dxf>
      <font>
        <b/>
        <i val="0"/>
        <color rgb="FFFF0000"/>
      </font>
    </dxf>
    <dxf>
      <font>
        <b/>
        <i val="0"/>
        <color rgb="FFFF0000"/>
      </font>
    </dxf>
    <dxf>
      <font>
        <color auto="1"/>
      </font>
      <fill>
        <patternFill>
          <bgColor rgb="FFFFFF99"/>
        </patternFill>
      </fill>
    </dxf>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8"/>
  <sheetViews>
    <sheetView topLeftCell="A43" workbookViewId="0">
      <selection activeCell="E68" sqref="E68"/>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RL4</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row r="66" spans="2:5" x14ac:dyDescent="0.35">
      <c r="B66">
        <v>44.37</v>
      </c>
      <c r="C66" s="16">
        <v>46227</v>
      </c>
      <c r="D66">
        <v>4304</v>
      </c>
      <c r="E66" t="s">
        <v>14962</v>
      </c>
    </row>
    <row r="67" spans="2:5" x14ac:dyDescent="0.35">
      <c r="B67">
        <v>44.38</v>
      </c>
      <c r="C67" s="16">
        <v>46239</v>
      </c>
      <c r="D67">
        <v>4307</v>
      </c>
    </row>
    <row r="68" spans="2:5" x14ac:dyDescent="0.35">
      <c r="B68">
        <v>44.39</v>
      </c>
      <c r="C68" s="16">
        <v>46247</v>
      </c>
      <c r="D68">
        <v>4312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opLeftCell="C1"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124" t="s">
        <v>0</v>
      </c>
      <c r="E2" s="124"/>
      <c r="F2" s="124"/>
      <c r="G2" s="124"/>
      <c r="H2" s="124"/>
    </row>
    <row r="3" spans="1:9" ht="15" customHeight="1" x14ac:dyDescent="0.35">
      <c r="D3" s="124"/>
      <c r="E3" s="124"/>
      <c r="F3" s="124"/>
      <c r="G3" s="124"/>
      <c r="H3" s="124"/>
    </row>
    <row r="4" spans="1:9" ht="57.75" customHeight="1" x14ac:dyDescent="0.35">
      <c r="D4" s="125" t="s">
        <v>41</v>
      </c>
      <c r="E4" s="125"/>
      <c r="F4" s="125"/>
      <c r="G4" s="125"/>
      <c r="H4" s="125"/>
      <c r="I4" s="21"/>
    </row>
    <row r="6" spans="1:9" x14ac:dyDescent="0.35">
      <c r="E6" s="8" t="s">
        <v>215</v>
      </c>
      <c r="F6" s="122" t="str">
        <f>VLOOKUP(OrgCodeSelection,Orgs,2,FALSE)</f>
        <v>THE ROYAL WOLVERHAMPTON NHS TRUST</v>
      </c>
      <c r="G6" s="12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No errors have been found in this template. It will be accepted by the SDCS portal</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126" t="s">
        <v>14193</v>
      </c>
      <c r="E15" s="126"/>
      <c r="F15" s="12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WcxOFNP827HL3kYTA1f6kl8R5bBOxaOrE855ulSygMbpGzc5E60rtEowYE8Z3hTv4HFa6OYkgGBkVb+aOJWEeQ==" saltValue="AKfjy9Vyv4EjwNMg/yd6/g==" spinCount="100000" sheet="1" objects="1" scenarios="1" selectLockedCells="1"/>
  <mergeCells count="4">
    <mergeCell ref="F6:G6"/>
    <mergeCell ref="D2:H3"/>
    <mergeCell ref="D4:H4"/>
    <mergeCell ref="D15:F15"/>
  </mergeCells>
  <conditionalFormatting sqref="E6:F6">
    <cfRule type="containsBlanks" dxfId="4" priority="9" stopIfTrue="1">
      <formula>LEN(TRIM(E6))=0</formula>
    </cfRule>
  </conditionalFormatting>
  <conditionalFormatting sqref="D12">
    <cfRule type="beginsWith" dxfId="3" priority="1" operator="beginsWith" text="You have">
      <formula>LEFT(D12,LEN("You have"))="You have"</formula>
    </cfRule>
    <cfRule type="beginsWith" dxfId="2" priority="2" operator="beginsWith" text="This template">
      <formula>LEFT(D12,LEN("This template"))="This template"</formula>
    </cfRule>
    <cfRule type="beginsWith" dxfId="1" priority="3" operator="beginsWith" text="No org">
      <formula>LEFT(D12,LEN("No org"))="No org"</formula>
    </cfRule>
    <cfRule type="beginsWith" dxfId="0"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5" x14ac:dyDescent="0.35"/>
  <sheetData/>
  <sheetProtection algorithmName="SHA-512" hashValue="ju/g1Q8BWdfHOIpoWr9pTpOtptoPvkPwp4yrg95b6Ifc9zal22QzNDxKsK8vzngwt7ZHqoDB8QVkvMTqKqlAkg==" saltValue="HM/pg68mnFzmGz+i3Drcz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abSelected="1" topLeftCell="B1" zoomScale="70" zoomScaleNormal="70" workbookViewId="0">
      <selection activeCell="AJ32" sqref="AJ32"/>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09" t="s">
        <v>0</v>
      </c>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row>
    <row r="3" spans="1:47" ht="33" customHeight="1" x14ac:dyDescent="0.35">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RL4</v>
      </c>
      <c r="F5" s="110" t="str">
        <f>IF(ISBLANK(OrgNameSelection),"",OrgNameSelection)</f>
        <v>THE ROYAL WOLVERHAMPTON NHS TRUST</v>
      </c>
      <c r="G5" s="110"/>
      <c r="H5" s="110"/>
      <c r="I5" s="110"/>
      <c r="J5" s="110"/>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11" t="s">
        <v>2</v>
      </c>
      <c r="G7" s="111"/>
      <c r="H7" s="111"/>
      <c r="I7" s="111"/>
      <c r="J7" s="111"/>
      <c r="K7" s="111"/>
      <c r="L7" s="111"/>
      <c r="M7" s="111"/>
      <c r="N7" s="111"/>
      <c r="O7" s="111"/>
      <c r="P7" s="111"/>
      <c r="Q7" s="111"/>
      <c r="R7" s="111"/>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12" t="s">
        <v>3</v>
      </c>
      <c r="G8" s="112"/>
      <c r="H8" s="112"/>
      <c r="I8" s="112"/>
      <c r="J8" s="112"/>
      <c r="K8" s="112"/>
      <c r="L8" s="112"/>
      <c r="M8" s="112"/>
      <c r="N8" s="112"/>
      <c r="O8" s="112"/>
      <c r="P8" s="112"/>
      <c r="Q8" s="112"/>
      <c r="R8" s="112"/>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13"/>
      <c r="G9" s="114"/>
      <c r="H9" s="114"/>
      <c r="I9" s="114"/>
      <c r="J9" s="114"/>
      <c r="K9" s="114"/>
      <c r="L9" s="114"/>
      <c r="M9" s="114"/>
      <c r="N9" s="114"/>
      <c r="O9" s="114"/>
      <c r="P9" s="114"/>
      <c r="Q9" s="114"/>
      <c r="R9" s="115"/>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106"/>
      <c r="E10" s="106"/>
      <c r="F10" s="107"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107"/>
      <c r="H10" s="107"/>
      <c r="I10" s="107"/>
      <c r="J10" s="107"/>
      <c r="K10" s="107"/>
      <c r="L10" s="107"/>
      <c r="M10" s="107"/>
      <c r="N10" s="107"/>
      <c r="O10" s="107"/>
      <c r="P10" s="107"/>
      <c r="Q10" s="107"/>
      <c r="R10" s="107"/>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03"/>
      <c r="E11" s="103"/>
      <c r="F11" s="45" t="s">
        <v>4</v>
      </c>
      <c r="G11" s="33"/>
      <c r="H11" s="33"/>
      <c r="I11" s="97" t="s">
        <v>5</v>
      </c>
      <c r="J11" s="104"/>
      <c r="K11" s="104"/>
      <c r="L11" s="104"/>
      <c r="M11" s="104"/>
      <c r="N11" s="104"/>
      <c r="O11" s="104"/>
      <c r="P11" s="105"/>
      <c r="Q11" s="97" t="s">
        <v>6</v>
      </c>
      <c r="R11" s="104"/>
      <c r="S11" s="104"/>
      <c r="T11" s="104"/>
      <c r="U11" s="104"/>
      <c r="V11" s="104"/>
      <c r="W11" s="104"/>
      <c r="X11" s="105"/>
      <c r="Y11" s="97" t="s">
        <v>7</v>
      </c>
      <c r="Z11" s="98"/>
      <c r="AA11" s="98"/>
      <c r="AB11" s="99"/>
      <c r="AC11" s="93" t="s">
        <v>17</v>
      </c>
      <c r="AD11" s="97" t="s">
        <v>8</v>
      </c>
      <c r="AE11" s="104"/>
      <c r="AF11" s="104"/>
      <c r="AG11" s="104"/>
      <c r="AH11" s="104"/>
      <c r="AI11" s="104"/>
      <c r="AJ11" s="105"/>
      <c r="AK11" s="100" t="s">
        <v>5</v>
      </c>
      <c r="AL11" s="101"/>
      <c r="AM11" s="101"/>
      <c r="AN11" s="102"/>
      <c r="AO11" s="100" t="s">
        <v>6</v>
      </c>
      <c r="AP11" s="101"/>
      <c r="AQ11" s="101"/>
      <c r="AR11" s="102"/>
      <c r="AS11" s="116" t="s">
        <v>7</v>
      </c>
      <c r="AT11" s="117"/>
      <c r="AU11" s="46"/>
    </row>
    <row r="12" spans="1:47" ht="46.5" customHeight="1" x14ac:dyDescent="0.35">
      <c r="D12" s="100" t="s">
        <v>9</v>
      </c>
      <c r="E12" s="102"/>
      <c r="F12" s="118" t="s">
        <v>10</v>
      </c>
      <c r="G12" s="120" t="s">
        <v>14640</v>
      </c>
      <c r="H12" s="121"/>
      <c r="I12" s="92" t="s">
        <v>11</v>
      </c>
      <c r="J12" s="92"/>
      <c r="K12" s="92" t="s">
        <v>12</v>
      </c>
      <c r="L12" s="92"/>
      <c r="M12" s="100" t="s">
        <v>13</v>
      </c>
      <c r="N12" s="102"/>
      <c r="O12" s="100" t="s">
        <v>14</v>
      </c>
      <c r="P12" s="102"/>
      <c r="Q12" s="92" t="s">
        <v>11</v>
      </c>
      <c r="R12" s="92"/>
      <c r="S12" s="92" t="s">
        <v>12</v>
      </c>
      <c r="T12" s="92"/>
      <c r="U12" s="100" t="s">
        <v>13</v>
      </c>
      <c r="V12" s="102"/>
      <c r="W12" s="100" t="s">
        <v>14</v>
      </c>
      <c r="X12" s="102"/>
      <c r="Y12" s="100" t="s">
        <v>15</v>
      </c>
      <c r="Z12" s="99"/>
      <c r="AA12" s="100" t="s">
        <v>16</v>
      </c>
      <c r="AB12" s="99"/>
      <c r="AC12" s="108"/>
      <c r="AD12" s="93" t="s">
        <v>11</v>
      </c>
      <c r="AE12" s="93" t="s">
        <v>18</v>
      </c>
      <c r="AF12" s="93" t="s">
        <v>13</v>
      </c>
      <c r="AG12" s="93" t="s">
        <v>14</v>
      </c>
      <c r="AH12" s="93" t="s">
        <v>15</v>
      </c>
      <c r="AI12" s="93" t="s">
        <v>16</v>
      </c>
      <c r="AJ12" s="93" t="s">
        <v>19</v>
      </c>
      <c r="AK12" s="92" t="s">
        <v>20</v>
      </c>
      <c r="AL12" s="92" t="s">
        <v>21</v>
      </c>
      <c r="AM12" s="93" t="s">
        <v>22</v>
      </c>
      <c r="AN12" s="93" t="s">
        <v>23</v>
      </c>
      <c r="AO12" s="92" t="s">
        <v>20</v>
      </c>
      <c r="AP12" s="92" t="s">
        <v>21</v>
      </c>
      <c r="AQ12" s="93" t="s">
        <v>22</v>
      </c>
      <c r="AR12" s="93" t="s">
        <v>23</v>
      </c>
      <c r="AS12" s="93" t="s">
        <v>24</v>
      </c>
      <c r="AT12" s="93" t="s">
        <v>25</v>
      </c>
    </row>
    <row r="13" spans="1:47" ht="199.5" customHeight="1" x14ac:dyDescent="0.35">
      <c r="A13" t="s">
        <v>38</v>
      </c>
      <c r="D13" s="47" t="s">
        <v>26</v>
      </c>
      <c r="E13" s="48" t="s">
        <v>27</v>
      </c>
      <c r="F13" s="119"/>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4"/>
      <c r="AD13" s="94"/>
      <c r="AE13" s="94"/>
      <c r="AF13" s="94"/>
      <c r="AG13" s="94"/>
      <c r="AH13" s="96"/>
      <c r="AI13" s="94"/>
      <c r="AJ13" s="94"/>
      <c r="AK13" s="92"/>
      <c r="AL13" s="92"/>
      <c r="AM13" s="94"/>
      <c r="AN13" s="94"/>
      <c r="AO13" s="92"/>
      <c r="AP13" s="92"/>
      <c r="AQ13" s="94"/>
      <c r="AR13" s="94"/>
      <c r="AS13" s="95"/>
      <c r="AT13" s="95"/>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79833.933333333334</v>
      </c>
      <c r="J15" s="53">
        <f ca="1">SUM(INDIRECT("J16:J215"))</f>
        <v>64254.133333333346</v>
      </c>
      <c r="K15" s="53">
        <f ca="1">SUM(INDIRECT("K16:K215"))</f>
        <v>50898.633333333331</v>
      </c>
      <c r="L15" s="53">
        <f ca="1">SUM(INDIRECT("L16:L215"))</f>
        <v>40383.25</v>
      </c>
      <c r="M15" s="53">
        <f ca="1">SUM(INDIRECT("M16:M215"))</f>
        <v>0</v>
      </c>
      <c r="N15" s="53">
        <f ca="1">SUM(INDIRECT("N16:N215"))</f>
        <v>870.5</v>
      </c>
      <c r="O15" s="53">
        <f ca="1">SUM(INDIRECT("O16:O215"))</f>
        <v>0</v>
      </c>
      <c r="P15" s="53">
        <f ca="1">SUM(INDIRECT("P16:P215"))</f>
        <v>0</v>
      </c>
      <c r="Q15" s="53">
        <f ca="1">SUM(INDIRECT("Q16:Q215"))</f>
        <v>63640.5</v>
      </c>
      <c r="R15" s="53">
        <f ca="1">SUM(INDIRECT("R16:R215"))</f>
        <v>53272.9</v>
      </c>
      <c r="S15" s="53">
        <f ca="1">SUM(INDIRECT("S16:S215"))</f>
        <v>41811.48333333333</v>
      </c>
      <c r="T15" s="53">
        <f ca="1">SUM(INDIRECT("T16:T215"))</f>
        <v>35620.933333333334</v>
      </c>
      <c r="U15" s="53">
        <f ca="1">SUM(INDIRECT("U16:U215"))</f>
        <v>0</v>
      </c>
      <c r="V15" s="53">
        <f ca="1">SUM(INDIRECT("V16:V215"))</f>
        <v>253</v>
      </c>
      <c r="W15" s="53">
        <f ca="1">SUM(INDIRECT("W16:W215"))</f>
        <v>0</v>
      </c>
      <c r="X15" s="53">
        <f ca="1">SUM(INDIRECT("X16:X215"))</f>
        <v>0</v>
      </c>
      <c r="Y15" s="53">
        <f ca="1">SUM(INDIRECT("Y16:Y215"))</f>
        <v>0</v>
      </c>
      <c r="Z15" s="53">
        <f ca="1">SUM(INDIRECT("Z16:Z215"))</f>
        <v>0</v>
      </c>
      <c r="AA15" s="53">
        <f ca="1">SUM(INDIRECT("AA16:AA215"))</f>
        <v>0</v>
      </c>
      <c r="AB15" s="53">
        <f ca="1">SUM(INDIRECT("AB16:AB215"))</f>
        <v>0</v>
      </c>
      <c r="AC15" s="53">
        <f ca="1">SUM(INDIRECT("AC16:AC215"))</f>
        <v>25327</v>
      </c>
      <c r="AD15" s="26">
        <f t="shared" ref="AD15" ca="1" si="0">IFERROR(IF(INDIRECT("$AC" &amp;ROW()) ="","",SUM(INDIRECT("J" &amp;ROW()),INDIRECT("R" &amp; ROW()))/INDIRECT("$AC" &amp;ROW())),"-")</f>
        <v>4.6403850962740689</v>
      </c>
      <c r="AE15" s="26">
        <f t="shared" ref="AE15" ca="1" si="1">IFERROR(IF(INDIRECT("$AC"&amp;ROW())="","",SUM(INDIRECT("L"&amp;ROW()),INDIRECT("T"&amp;ROW()))/INDIRECT("$AC"&amp;ROW())),"-")</f>
        <v>3.0009153604190524</v>
      </c>
      <c r="AF15" s="26">
        <f t="shared" ref="AF15" ca="1" si="2">IFERROR(IF(INDIRECT("$AC" &amp;ROW())="","",SUM(INDIRECT("N" &amp;ROW()),INDIRECT("V" &amp;ROW()))/INDIRECT("$AC" &amp;ROW())),"-")</f>
        <v>4.4359774154064835E-2</v>
      </c>
      <c r="AG15" s="26">
        <f t="shared" ref="AG15" ca="1" si="3">IFERROR(IF(INDIRECT("$AC" &amp;ROW())="","",SUM(INDIRECT("P" &amp;ROW()),INDIRECT("X" &amp;ROW()))/INDIRECT("$AC" &amp;ROW())),"-")</f>
        <v>0</v>
      </c>
      <c r="AH15" s="26">
        <f ca="1">IFERROR(IF(INDIRECT("$AC" &amp;ROW())="","",INDIRECT("Z" &amp;ROW())/INDIRECT("$AC" &amp;ROW())),"-")</f>
        <v>0</v>
      </c>
      <c r="AI15" s="26">
        <f ca="1">IFERROR(IF(INDIRECT("$AC" &amp;ROW())="","",INDIRECT("AB" &amp;ROW())/INDIRECT("$AC" &amp;ROW())),"-")</f>
        <v>0</v>
      </c>
      <c r="AJ15" s="26">
        <f ca="1">IFERROR(IF(AC15="","",SUM(J15,L15,N15,P15,R15,T15,V15,X15,Z15,AB15)/AC15),"-")</f>
        <v>7.6856602308471862</v>
      </c>
      <c r="AK15" s="28">
        <f ca="1">IFERROR(IF(INDIRECT("I" &amp;ROW())="","",INDIRECT("J" &amp;ROW())/INDIRECT("I" &amp;ROW())),"-")</f>
        <v>0.8048473957189467</v>
      </c>
      <c r="AL15" s="28">
        <f ca="1">IFERROR(IF(INDIRECT("K" &amp;ROW())="","",INDIRECT("L" &amp;ROW())/INDIRECT("K" &amp;ROW())),"-")</f>
        <v>0.79340538940469263</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0.8370911605031387</v>
      </c>
      <c r="AP15" s="29">
        <f t="shared" ref="AP15" ca="1" si="7">IFERROR(IF(INDIRECT("S" &amp;ROW())="","",INDIRECT("T" &amp;ROW())/INDIRECT("S" &amp;ROW())),"-")</f>
        <v>0.85194139249624012</v>
      </c>
      <c r="AQ15" s="29" t="str">
        <f t="shared" ref="AQ15" ca="1" si="8">IFERROR(IF(INDIRECT("U" &amp;ROW())="","",INDIRECT("V" &amp;ROW())/INDIRECT("U" &amp;ROW())),"-")</f>
        <v>-</v>
      </c>
      <c r="AR15" s="29" t="str">
        <f t="shared" ref="AR15" ca="1" si="9">IFERROR(IF(INDIRECT("W" &amp;ROW())="","",INDIRECT("X" &amp;ROW())/INDIRECT("W" &amp;ROW())),"-")</f>
        <v>-</v>
      </c>
      <c r="AS15" s="29" t="str">
        <f t="shared" ref="AS15" ca="1" si="10">IFERROR(IF(INDIRECT("Y" &amp;ROW())="","",INDIRECT("Z" &amp;ROW())/INDIRECT("Y" &amp;ROW())),"-")</f>
        <v>-</v>
      </c>
      <c r="AT15" s="29" t="str">
        <f t="shared" ref="AT15" ca="1" si="11">IFERROR(IF(INDIRECT("AA" &amp;ROW())="","",INDIRECT("AB" &amp;ROW())/INDIRECT("AA" &amp;ROW())),"-")</f>
        <v>-</v>
      </c>
    </row>
    <row r="16" spans="1:47" ht="29" x14ac:dyDescent="0.35">
      <c r="A16" t="str" cm="1">
        <f t="array" aca="1" ref="A16" ca="1">INDIRECT("D" &amp; ROW())&amp;INDIRECT("F" &amp; ROW())</f>
        <v>RL403A5</v>
      </c>
      <c r="D16" s="55" t="str">
        <f t="shared" ref="D16:D47" si="12">IFERROR(VLOOKUP($E$5&amp;E16,Sites,4,FALSE),"")</f>
        <v>RL403</v>
      </c>
      <c r="E16" s="71" t="s">
        <v>375</v>
      </c>
      <c r="F16" s="25" t="s">
        <v>8983</v>
      </c>
      <c r="G16" s="2" t="s">
        <v>14644</v>
      </c>
      <c r="H16" s="56"/>
      <c r="I16" s="3">
        <v>1671.7</v>
      </c>
      <c r="J16" s="3">
        <v>1653.8833333333334</v>
      </c>
      <c r="K16" s="3">
        <v>1539.15</v>
      </c>
      <c r="L16" s="3">
        <v>1358.1</v>
      </c>
      <c r="M16" s="3">
        <v>0</v>
      </c>
      <c r="N16" s="3">
        <v>115</v>
      </c>
      <c r="O16" s="3"/>
      <c r="P16" s="3"/>
      <c r="Q16" s="3">
        <v>1483.5</v>
      </c>
      <c r="R16" s="3">
        <v>1265.75</v>
      </c>
      <c r="S16" s="3">
        <v>1552.5</v>
      </c>
      <c r="T16" s="3">
        <v>1502</v>
      </c>
      <c r="U16" s="3">
        <v>0</v>
      </c>
      <c r="V16" s="3">
        <v>0</v>
      </c>
      <c r="W16" s="3"/>
      <c r="X16" s="3"/>
      <c r="Y16" s="3"/>
      <c r="Z16" s="3"/>
      <c r="AA16" s="3"/>
      <c r="AB16" s="3"/>
      <c r="AC16" s="3">
        <v>828</v>
      </c>
      <c r="AD16" s="4">
        <f ca="1">IF(A16="","",IFERROR((VLOOKUP(A16,A16:AC216,10,0)+VLOOKUP(A16,A16:AC216,18,0))/VLOOKUP(A16,A16:AC216,29,0),"-"))</f>
        <v>3.5261272141706921</v>
      </c>
      <c r="AE16" s="4">
        <f ca="1">IF(A16="","",IFERROR((VLOOKUP(A16,A16:AC216,12,0)+VLOOKUP(A16,A16:AC216,20,0))/VLOOKUP(A16,A16:AC216,29,0),"-"))</f>
        <v>3.4542270531400967</v>
      </c>
      <c r="AF16" s="4">
        <f ca="1">IF(A16="","",IFERROR((VLOOKUP(A16,A16:AC216,14,0)+VLOOKUP(A16,A16:AC216,22,0))/VLOOKUP(A16,A16:AC216,29,0),"-"))</f>
        <v>0.1388888888888889</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7.1192431561996781</v>
      </c>
      <c r="AK16" s="27">
        <f ca="1">IF(A16="","",IFERROR(VLOOKUP(A16,A16:AC216,10,0)/VLOOKUP(A16,A16:AC216,9,0),"-"))</f>
        <v>0.98934218659647866</v>
      </c>
      <c r="AL16" s="27">
        <f ca="1">IF(A16="","",IFERROR(VLOOKUP(A16,A16:AC216,12,0)/VLOOKUP(A16,A16:AC216,11,0),"-"))</f>
        <v>0.88237013936263509</v>
      </c>
      <c r="AM16" s="27" t="str">
        <f ca="1">IF(A16="","",IFERROR(VLOOKUP(A16,A16:AC216,14,0)/VLOOKUP(A16,A16:AC216,13,0),"-"))</f>
        <v>-</v>
      </c>
      <c r="AN16" s="27" t="str">
        <f ca="1">IF(A16="","",IFERROR(VLOOKUP(A16,A16:AC216,16,0)/VLOOKUP(A16,A16:AC216,15,0),"-"))</f>
        <v>-</v>
      </c>
      <c r="AO16" s="27">
        <f ca="1">IF(A16="","",IFERROR(VLOOKUP(A16,A16:AC216,18,0)/VLOOKUP(A16,A16:AC216,17,0),"-"))</f>
        <v>0.85321873946747562</v>
      </c>
      <c r="AP16" s="27">
        <f ca="1">IF(A16="","",IFERROR(VLOOKUP(A16,A16:AC216,20,0)/VLOOKUP(A16,A16:AC216,19,0),"-"))</f>
        <v>0.9674718196457327</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RL403A6</v>
      </c>
      <c r="D17" s="55" t="str">
        <f t="shared" si="12"/>
        <v>RL403</v>
      </c>
      <c r="E17" s="71" t="s">
        <v>375</v>
      </c>
      <c r="F17" s="25" t="s">
        <v>11076</v>
      </c>
      <c r="G17" s="2" t="s">
        <v>14644</v>
      </c>
      <c r="H17" s="57"/>
      <c r="I17" s="1">
        <v>1832.61666666667</v>
      </c>
      <c r="J17" s="1">
        <v>1696</v>
      </c>
      <c r="K17" s="1">
        <v>1445.75</v>
      </c>
      <c r="L17" s="1">
        <v>1341.4833333333333</v>
      </c>
      <c r="M17" s="1">
        <v>0</v>
      </c>
      <c r="N17" s="1">
        <v>0</v>
      </c>
      <c r="O17" s="1"/>
      <c r="P17" s="1"/>
      <c r="Q17" s="5">
        <v>1426</v>
      </c>
      <c r="R17" s="5">
        <v>1092.5</v>
      </c>
      <c r="S17" s="6">
        <v>1472</v>
      </c>
      <c r="T17" s="5">
        <v>1472</v>
      </c>
      <c r="U17" s="5">
        <v>0</v>
      </c>
      <c r="V17" s="6">
        <v>0</v>
      </c>
      <c r="W17" s="6"/>
      <c r="X17" s="6"/>
      <c r="Y17" s="6"/>
      <c r="Z17" s="6"/>
      <c r="AA17" s="6"/>
      <c r="AB17" s="6"/>
      <c r="AC17" s="6">
        <v>827</v>
      </c>
      <c r="AD17" s="4">
        <f t="shared" ref="AD17:AD80" ca="1" si="13">IF(A17="","",IFERROR((VLOOKUP(A17,A17:AC217,10,0)+VLOOKUP(A17,A17:AC217,18,0))/VLOOKUP(A17,A17:AC217,29,0),"-"))</f>
        <v>3.3718258766626361</v>
      </c>
      <c r="AE17" s="4">
        <f t="shared" ref="AE17:AE80" ca="1" si="14">IF(A17="","",IFERROR((VLOOKUP(A17,A17:AC217,12,0)+VLOOKUP(A17,A17:AC217,20,0))/VLOOKUP(A17,A17:AC217,29,0),"-"))</f>
        <v>3.4020354695687227</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6.7738613462313584</v>
      </c>
      <c r="AK17" s="27">
        <f t="shared" ref="AK17:AK80" ca="1" si="20">IF(A17="","",IFERROR(VLOOKUP(A17,A17:AC217,10,0)/VLOOKUP(A17,A17:AC217,9,0),"-"))</f>
        <v>0.92545267695553546</v>
      </c>
      <c r="AL17" s="27">
        <f t="shared" ref="AL17:AL80" ca="1" si="21">IF(A17="","",IFERROR(VLOOKUP(A17,A17:AC217,12,0)/VLOOKUP(A17,A17:AC217,11,0),"-"))</f>
        <v>0.92788056948527298</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0.7661290322580645</v>
      </c>
      <c r="AP17" s="27">
        <f t="shared" ref="AP17:AP80" ca="1" si="25">IF(A17="","",IFERROR(VLOOKUP(A17,A17:AC217,20,0)/VLOOKUP(A17,A17:AC217,19,0),"-"))</f>
        <v>1</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RL403A9</v>
      </c>
      <c r="D18" s="55" t="str">
        <f t="shared" si="12"/>
        <v>RL403</v>
      </c>
      <c r="E18" s="71" t="s">
        <v>375</v>
      </c>
      <c r="F18" s="25" t="s">
        <v>11078</v>
      </c>
      <c r="G18" s="2" t="s">
        <v>14723</v>
      </c>
      <c r="H18" s="57" t="s">
        <v>14641</v>
      </c>
      <c r="I18" s="3">
        <v>2962.75</v>
      </c>
      <c r="J18" s="5">
        <v>2870.1666666666665</v>
      </c>
      <c r="K18" s="5">
        <v>1988.25</v>
      </c>
      <c r="L18" s="5">
        <v>1927.75</v>
      </c>
      <c r="M18" s="5">
        <v>0</v>
      </c>
      <c r="N18" s="5">
        <v>0</v>
      </c>
      <c r="O18" s="5"/>
      <c r="P18" s="5"/>
      <c r="Q18" s="5">
        <v>2219.5</v>
      </c>
      <c r="R18" s="5">
        <v>2179.75</v>
      </c>
      <c r="S18" s="6">
        <v>1472</v>
      </c>
      <c r="T18" s="5">
        <v>1414.5</v>
      </c>
      <c r="U18" s="5">
        <v>0</v>
      </c>
      <c r="V18" s="6">
        <v>0</v>
      </c>
      <c r="W18" s="6"/>
      <c r="X18" s="6"/>
      <c r="Y18" s="6"/>
      <c r="Z18" s="6"/>
      <c r="AA18" s="6"/>
      <c r="AB18" s="6"/>
      <c r="AC18" s="6">
        <v>1045</v>
      </c>
      <c r="AD18" s="4">
        <f t="shared" ca="1" si="13"/>
        <v>4.8324561403508763</v>
      </c>
      <c r="AE18" s="4">
        <f t="shared" ca="1" si="14"/>
        <v>3.1983253588516747</v>
      </c>
      <c r="AF18" s="4">
        <f t="shared" ca="1" si="15"/>
        <v>0</v>
      </c>
      <c r="AG18" s="4">
        <f t="shared" ca="1" si="16"/>
        <v>0</v>
      </c>
      <c r="AH18" s="4">
        <f t="shared" ca="1" si="17"/>
        <v>0</v>
      </c>
      <c r="AI18" s="4">
        <f t="shared" ca="1" si="18"/>
        <v>0</v>
      </c>
      <c r="AJ18" s="4">
        <f t="shared" ca="1" si="19"/>
        <v>8.0307814992025506</v>
      </c>
      <c r="AK18" s="27">
        <f t="shared" ca="1" si="20"/>
        <v>0.96875087896942591</v>
      </c>
      <c r="AL18" s="27">
        <f t="shared" ca="1" si="21"/>
        <v>0.96957123098201936</v>
      </c>
      <c r="AM18" s="27" t="str">
        <f t="shared" ca="1" si="22"/>
        <v>-</v>
      </c>
      <c r="AN18" s="27" t="str">
        <f t="shared" ca="1" si="23"/>
        <v>-</v>
      </c>
      <c r="AO18" s="27">
        <f t="shared" ca="1" si="24"/>
        <v>0.98209056093714797</v>
      </c>
      <c r="AP18" s="27">
        <f t="shared" ca="1" si="25"/>
        <v>0.9609375</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RL403A12</v>
      </c>
      <c r="D19" s="55" t="str">
        <f t="shared" si="12"/>
        <v>RL403</v>
      </c>
      <c r="E19" s="72" t="s">
        <v>375</v>
      </c>
      <c r="F19" s="25" t="s">
        <v>13103</v>
      </c>
      <c r="G19" s="2" t="s">
        <v>14723</v>
      </c>
      <c r="H19" s="57" t="s">
        <v>14641</v>
      </c>
      <c r="I19" s="3">
        <v>1788.38333333333</v>
      </c>
      <c r="J19" s="5">
        <v>1475.3166666666666</v>
      </c>
      <c r="K19" s="5">
        <v>1441.0333333333299</v>
      </c>
      <c r="L19" s="5">
        <v>722.58333333333337</v>
      </c>
      <c r="M19" s="5">
        <v>0</v>
      </c>
      <c r="N19" s="5">
        <v>0</v>
      </c>
      <c r="O19" s="5"/>
      <c r="P19" s="5"/>
      <c r="Q19" s="5">
        <v>1055.5</v>
      </c>
      <c r="R19" s="5">
        <v>1008.9166666666666</v>
      </c>
      <c r="S19" s="6">
        <v>720</v>
      </c>
      <c r="T19" s="5">
        <v>609.5</v>
      </c>
      <c r="U19" s="5">
        <v>0</v>
      </c>
      <c r="V19" s="6">
        <v>0</v>
      </c>
      <c r="W19" s="6"/>
      <c r="X19" s="6"/>
      <c r="Y19" s="6"/>
      <c r="Z19" s="6"/>
      <c r="AA19" s="6"/>
      <c r="AB19" s="6"/>
      <c r="AC19" s="6">
        <v>701</v>
      </c>
      <c r="AD19" s="4">
        <f t="shared" ca="1" si="13"/>
        <v>3.5438421302900616</v>
      </c>
      <c r="AE19" s="4">
        <f t="shared" ca="1" si="14"/>
        <v>1.9002615311459821</v>
      </c>
      <c r="AF19" s="4">
        <f t="shared" ca="1" si="15"/>
        <v>0</v>
      </c>
      <c r="AG19" s="4">
        <f t="shared" ca="1" si="16"/>
        <v>0</v>
      </c>
      <c r="AH19" s="4">
        <f t="shared" ca="1" si="17"/>
        <v>0</v>
      </c>
      <c r="AI19" s="4">
        <f t="shared" ca="1" si="18"/>
        <v>0</v>
      </c>
      <c r="AJ19" s="4">
        <f t="shared" ca="1" si="19"/>
        <v>5.4441036614360439</v>
      </c>
      <c r="AK19" s="27">
        <f t="shared" ca="1" si="20"/>
        <v>0.82494431656151423</v>
      </c>
      <c r="AL19" s="27">
        <f t="shared" ca="1" si="21"/>
        <v>0.50143415604543162</v>
      </c>
      <c r="AM19" s="27" t="str">
        <f t="shared" ca="1" si="22"/>
        <v>-</v>
      </c>
      <c r="AN19" s="27" t="str">
        <f t="shared" ca="1" si="23"/>
        <v>-</v>
      </c>
      <c r="AO19" s="27">
        <f t="shared" ca="1" si="24"/>
        <v>0.95586609821569557</v>
      </c>
      <c r="AP19" s="27">
        <f t="shared" ca="1" si="25"/>
        <v>0.84652777777777777</v>
      </c>
      <c r="AQ19" s="27" t="str">
        <f t="shared" ca="1" si="26"/>
        <v>-</v>
      </c>
      <c r="AR19" s="27" t="str">
        <f t="shared" ca="1" si="27"/>
        <v>-</v>
      </c>
      <c r="AS19" s="27" t="str">
        <f t="shared" ca="1" si="28"/>
        <v>-</v>
      </c>
      <c r="AT19" s="27" t="str">
        <f t="shared" ca="1" si="29"/>
        <v>-</v>
      </c>
    </row>
    <row r="20" spans="1:46" ht="29" x14ac:dyDescent="0.35">
      <c r="A20" t="str" cm="1">
        <f t="array" aca="1" ref="A20" ca="1">INDIRECT("D" &amp; ROW())&amp;INDIRECT("F" &amp; ROW())</f>
        <v>RL403A14</v>
      </c>
      <c r="D20" s="55" t="str">
        <f t="shared" si="12"/>
        <v>RL403</v>
      </c>
      <c r="E20" s="73" t="s">
        <v>375</v>
      </c>
      <c r="F20" s="25" t="s">
        <v>13104</v>
      </c>
      <c r="G20" s="2" t="s">
        <v>14641</v>
      </c>
      <c r="H20" s="57" t="s">
        <v>14642</v>
      </c>
      <c r="I20" s="3">
        <v>1785</v>
      </c>
      <c r="J20" s="5">
        <v>1483.9166666666667</v>
      </c>
      <c r="K20" s="5">
        <v>1469.95</v>
      </c>
      <c r="L20" s="5">
        <v>1249</v>
      </c>
      <c r="M20" s="5">
        <v>0</v>
      </c>
      <c r="N20" s="5">
        <v>0</v>
      </c>
      <c r="O20" s="5"/>
      <c r="P20" s="5"/>
      <c r="Q20" s="5">
        <v>1069.5</v>
      </c>
      <c r="R20" s="5">
        <v>1070.5</v>
      </c>
      <c r="S20" s="6">
        <v>1035</v>
      </c>
      <c r="T20" s="5">
        <v>1008.75</v>
      </c>
      <c r="U20" s="5">
        <v>0</v>
      </c>
      <c r="V20" s="6">
        <v>0</v>
      </c>
      <c r="W20" s="6"/>
      <c r="X20" s="6"/>
      <c r="Y20" s="6"/>
      <c r="Z20" s="6"/>
      <c r="AA20" s="6"/>
      <c r="AB20" s="6"/>
      <c r="AC20" s="6">
        <v>771</v>
      </c>
      <c r="AD20" s="4">
        <f t="shared" ca="1" si="13"/>
        <v>3.3131214872460011</v>
      </c>
      <c r="AE20" s="4">
        <f t="shared" ca="1" si="14"/>
        <v>2.9283398184176392</v>
      </c>
      <c r="AF20" s="4">
        <f t="shared" ca="1" si="15"/>
        <v>0</v>
      </c>
      <c r="AG20" s="4">
        <f t="shared" ca="1" si="16"/>
        <v>0</v>
      </c>
      <c r="AH20" s="4">
        <f t="shared" ca="1" si="17"/>
        <v>0</v>
      </c>
      <c r="AI20" s="4">
        <f t="shared" ca="1" si="18"/>
        <v>0</v>
      </c>
      <c r="AJ20" s="4">
        <f t="shared" ca="1" si="19"/>
        <v>6.2414613056636403</v>
      </c>
      <c r="AK20" s="27">
        <f t="shared" ca="1" si="20"/>
        <v>0.8313258636788049</v>
      </c>
      <c r="AL20" s="27">
        <f t="shared" ca="1" si="21"/>
        <v>0.84968876492397694</v>
      </c>
      <c r="AM20" s="27" t="str">
        <f t="shared" ca="1" si="22"/>
        <v>-</v>
      </c>
      <c r="AN20" s="27" t="str">
        <f t="shared" ca="1" si="23"/>
        <v>-</v>
      </c>
      <c r="AO20" s="27">
        <f t="shared" ca="1" si="24"/>
        <v>1.0009350163627864</v>
      </c>
      <c r="AP20" s="27">
        <f t="shared" ca="1" si="25"/>
        <v>0.97463768115942029</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RL403B7</v>
      </c>
      <c r="D21" s="55" t="str">
        <f t="shared" si="12"/>
        <v>RL403</v>
      </c>
      <c r="E21" s="73" t="s">
        <v>375</v>
      </c>
      <c r="F21" s="25" t="s">
        <v>12211</v>
      </c>
      <c r="G21" s="2" t="s">
        <v>14651</v>
      </c>
      <c r="H21" s="57" t="s">
        <v>14645</v>
      </c>
      <c r="I21" s="3">
        <v>1429</v>
      </c>
      <c r="J21" s="5">
        <v>1418.0833333333333</v>
      </c>
      <c r="K21" s="5">
        <v>736</v>
      </c>
      <c r="L21" s="5">
        <v>577</v>
      </c>
      <c r="M21" s="5">
        <v>0</v>
      </c>
      <c r="N21" s="5">
        <v>0</v>
      </c>
      <c r="O21" s="5"/>
      <c r="P21" s="5"/>
      <c r="Q21" s="5">
        <v>1081</v>
      </c>
      <c r="R21" s="5">
        <v>1031.05</v>
      </c>
      <c r="S21" s="6">
        <v>736</v>
      </c>
      <c r="T21" s="5">
        <v>586.5</v>
      </c>
      <c r="U21" s="5">
        <v>0</v>
      </c>
      <c r="V21" s="6">
        <v>0</v>
      </c>
      <c r="W21" s="6"/>
      <c r="X21" s="6"/>
      <c r="Y21" s="6"/>
      <c r="Z21" s="6"/>
      <c r="AA21" s="6"/>
      <c r="AB21" s="6"/>
      <c r="AC21" s="6">
        <v>490</v>
      </c>
      <c r="AD21" s="4">
        <f t="shared" ca="1" si="13"/>
        <v>4.9982312925170067</v>
      </c>
      <c r="AE21" s="4">
        <f t="shared" ca="1" si="14"/>
        <v>2.3744897959183673</v>
      </c>
      <c r="AF21" s="4">
        <f t="shared" ca="1" si="15"/>
        <v>0</v>
      </c>
      <c r="AG21" s="4">
        <f t="shared" ca="1" si="16"/>
        <v>0</v>
      </c>
      <c r="AH21" s="4">
        <f t="shared" ca="1" si="17"/>
        <v>0</v>
      </c>
      <c r="AI21" s="4">
        <f t="shared" ca="1" si="18"/>
        <v>0</v>
      </c>
      <c r="AJ21" s="4">
        <f t="shared" ca="1" si="19"/>
        <v>7.372721088435374</v>
      </c>
      <c r="AK21" s="27">
        <f t="shared" ca="1" si="20"/>
        <v>0.9923606251457896</v>
      </c>
      <c r="AL21" s="27">
        <f t="shared" ca="1" si="21"/>
        <v>0.78396739130434778</v>
      </c>
      <c r="AM21" s="27" t="str">
        <f t="shared" ca="1" si="22"/>
        <v>-</v>
      </c>
      <c r="AN21" s="27" t="str">
        <f t="shared" ca="1" si="23"/>
        <v>-</v>
      </c>
      <c r="AO21" s="27">
        <f t="shared" ca="1" si="24"/>
        <v>0.95379278445883442</v>
      </c>
      <c r="AP21" s="27">
        <f t="shared" ca="1" si="25"/>
        <v>0.796875</v>
      </c>
      <c r="AQ21" s="27" t="str">
        <f t="shared" ca="1" si="26"/>
        <v>-</v>
      </c>
      <c r="AR21" s="27" t="str">
        <f t="shared" ca="1" si="27"/>
        <v>-</v>
      </c>
      <c r="AS21" s="27" t="str">
        <f t="shared" ca="1" si="28"/>
        <v>-</v>
      </c>
      <c r="AT21" s="27" t="str">
        <f t="shared" ca="1" si="29"/>
        <v>-</v>
      </c>
    </row>
    <row r="22" spans="1:46" ht="29" x14ac:dyDescent="0.35">
      <c r="A22" t="str" cm="1">
        <f t="array" aca="1" ref="A22" ca="1">INDIRECT("D" &amp; ROW())&amp;INDIRECT("F" &amp; ROW())</f>
        <v>RL403C16</v>
      </c>
      <c r="D22" s="55" t="str">
        <f t="shared" si="12"/>
        <v>RL403</v>
      </c>
      <c r="E22" s="74" t="s">
        <v>375</v>
      </c>
      <c r="F22" s="25" t="s">
        <v>10215</v>
      </c>
      <c r="G22" s="2" t="s">
        <v>14665</v>
      </c>
      <c r="H22" s="57" t="s">
        <v>14659</v>
      </c>
      <c r="I22" s="3">
        <v>1846.5</v>
      </c>
      <c r="J22" s="5">
        <v>1654.5</v>
      </c>
      <c r="K22" s="5">
        <v>1761.25</v>
      </c>
      <c r="L22" s="5">
        <v>1209</v>
      </c>
      <c r="M22" s="5">
        <v>0</v>
      </c>
      <c r="N22" s="5">
        <v>0</v>
      </c>
      <c r="O22" s="5"/>
      <c r="P22" s="5"/>
      <c r="Q22" s="5">
        <v>1195.5</v>
      </c>
      <c r="R22" s="5">
        <v>1158.5</v>
      </c>
      <c r="S22" s="6">
        <v>1583</v>
      </c>
      <c r="T22" s="5">
        <v>1330.5</v>
      </c>
      <c r="U22" s="5">
        <v>0</v>
      </c>
      <c r="V22" s="6">
        <v>0</v>
      </c>
      <c r="W22" s="6"/>
      <c r="X22" s="6"/>
      <c r="Y22" s="6"/>
      <c r="Z22" s="6"/>
      <c r="AA22" s="6"/>
      <c r="AB22" s="6"/>
      <c r="AC22" s="6">
        <v>868</v>
      </c>
      <c r="AD22" s="4">
        <f t="shared" ca="1" si="13"/>
        <v>3.2407834101382487</v>
      </c>
      <c r="AE22" s="4">
        <f t="shared" ca="1" si="14"/>
        <v>2.9256912442396312</v>
      </c>
      <c r="AF22" s="4">
        <f t="shared" ca="1" si="15"/>
        <v>0</v>
      </c>
      <c r="AG22" s="4">
        <f t="shared" ca="1" si="16"/>
        <v>0</v>
      </c>
      <c r="AH22" s="4">
        <f t="shared" ca="1" si="17"/>
        <v>0</v>
      </c>
      <c r="AI22" s="4">
        <f t="shared" ca="1" si="18"/>
        <v>0</v>
      </c>
      <c r="AJ22" s="4">
        <f t="shared" ca="1" si="19"/>
        <v>6.1664746543778799</v>
      </c>
      <c r="AK22" s="27">
        <f t="shared" ca="1" si="20"/>
        <v>0.89601949634443545</v>
      </c>
      <c r="AL22" s="27">
        <f t="shared" ca="1" si="21"/>
        <v>0.68644428672817603</v>
      </c>
      <c r="AM22" s="27" t="str">
        <f t="shared" ca="1" si="22"/>
        <v>-</v>
      </c>
      <c r="AN22" s="27" t="str">
        <f t="shared" ca="1" si="23"/>
        <v>-</v>
      </c>
      <c r="AO22" s="27">
        <f t="shared" ca="1" si="24"/>
        <v>0.96905060644081975</v>
      </c>
      <c r="AP22" s="27">
        <f t="shared" ca="1" si="25"/>
        <v>0.84049273531269741</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RL403C14</v>
      </c>
      <c r="D23" s="55" t="str">
        <f t="shared" si="12"/>
        <v>RL403</v>
      </c>
      <c r="E23" s="74" t="s">
        <v>375</v>
      </c>
      <c r="F23" s="25" t="s">
        <v>10213</v>
      </c>
      <c r="G23" s="2" t="s">
        <v>14679</v>
      </c>
      <c r="H23" s="57" t="s">
        <v>14659</v>
      </c>
      <c r="I23" s="3">
        <v>1909.5</v>
      </c>
      <c r="J23" s="5">
        <v>1562.25</v>
      </c>
      <c r="K23" s="5">
        <v>1679</v>
      </c>
      <c r="L23" s="5">
        <v>1304.75</v>
      </c>
      <c r="M23" s="5">
        <v>0</v>
      </c>
      <c r="N23" s="5">
        <v>0</v>
      </c>
      <c r="O23" s="5"/>
      <c r="P23" s="5"/>
      <c r="Q23" s="5">
        <v>1207.5</v>
      </c>
      <c r="R23" s="5">
        <v>1115</v>
      </c>
      <c r="S23" s="6">
        <v>1517.5</v>
      </c>
      <c r="T23" s="5">
        <v>1368.5</v>
      </c>
      <c r="U23" s="5">
        <v>0</v>
      </c>
      <c r="V23" s="6">
        <v>0</v>
      </c>
      <c r="W23" s="6"/>
      <c r="X23" s="6"/>
      <c r="Y23" s="6"/>
      <c r="Z23" s="6"/>
      <c r="AA23" s="6"/>
      <c r="AB23" s="6"/>
      <c r="AC23" s="6">
        <v>805</v>
      </c>
      <c r="AD23" s="4">
        <f t="shared" ca="1" si="13"/>
        <v>3.3257763975155279</v>
      </c>
      <c r="AE23" s="4">
        <f t="shared" ca="1" si="14"/>
        <v>3.3208074534161489</v>
      </c>
      <c r="AF23" s="4">
        <f t="shared" ca="1" si="15"/>
        <v>0</v>
      </c>
      <c r="AG23" s="4">
        <f t="shared" ca="1" si="16"/>
        <v>0</v>
      </c>
      <c r="AH23" s="4">
        <f t="shared" ca="1" si="17"/>
        <v>0</v>
      </c>
      <c r="AI23" s="4">
        <f t="shared" ca="1" si="18"/>
        <v>0</v>
      </c>
      <c r="AJ23" s="4">
        <f t="shared" ca="1" si="19"/>
        <v>6.6465838509316768</v>
      </c>
      <c r="AK23" s="27">
        <f t="shared" ca="1" si="20"/>
        <v>0.81814611154752548</v>
      </c>
      <c r="AL23" s="27">
        <f t="shared" ca="1" si="21"/>
        <v>0.77709946396664686</v>
      </c>
      <c r="AM23" s="27" t="str">
        <f t="shared" ca="1" si="22"/>
        <v>-</v>
      </c>
      <c r="AN23" s="27" t="str">
        <f t="shared" ca="1" si="23"/>
        <v>-</v>
      </c>
      <c r="AO23" s="27">
        <f t="shared" ca="1" si="24"/>
        <v>0.92339544513457561</v>
      </c>
      <c r="AP23" s="27">
        <f t="shared" ca="1" si="25"/>
        <v>0.90181219110378907</v>
      </c>
      <c r="AQ23" s="27" t="str">
        <f t="shared" ca="1" si="26"/>
        <v>-</v>
      </c>
      <c r="AR23" s="27" t="str">
        <f t="shared" ca="1" si="27"/>
        <v>-</v>
      </c>
      <c r="AS23" s="27" t="str">
        <f t="shared" ca="1" si="28"/>
        <v>-</v>
      </c>
      <c r="AT23" s="27" t="str">
        <f t="shared" ca="1" si="29"/>
        <v>-</v>
      </c>
    </row>
    <row r="24" spans="1:46" ht="29" x14ac:dyDescent="0.35">
      <c r="A24" t="str" cm="1">
        <f t="array" aca="1" ref="A24" ca="1">INDIRECT("D" &amp; ROW())&amp;INDIRECT("F" &amp; ROW())</f>
        <v>RL403C26</v>
      </c>
      <c r="D24" s="55" t="str">
        <f t="shared" si="12"/>
        <v>RL403</v>
      </c>
      <c r="E24" s="74" t="s">
        <v>375</v>
      </c>
      <c r="F24" s="25" t="s">
        <v>10221</v>
      </c>
      <c r="G24" s="2" t="s">
        <v>14679</v>
      </c>
      <c r="H24" s="57"/>
      <c r="I24" s="3">
        <v>2451</v>
      </c>
      <c r="J24" s="5">
        <v>2085</v>
      </c>
      <c r="K24" s="5">
        <v>1955</v>
      </c>
      <c r="L24" s="5">
        <v>1569</v>
      </c>
      <c r="M24" s="5">
        <v>0</v>
      </c>
      <c r="N24" s="5">
        <v>92</v>
      </c>
      <c r="O24" s="5"/>
      <c r="P24" s="5"/>
      <c r="Q24" s="5">
        <v>2208</v>
      </c>
      <c r="R24" s="5">
        <v>1857.5</v>
      </c>
      <c r="S24" s="6">
        <v>1710.5</v>
      </c>
      <c r="T24" s="5">
        <v>1437</v>
      </c>
      <c r="U24" s="5">
        <v>0</v>
      </c>
      <c r="V24" s="6">
        <v>0</v>
      </c>
      <c r="W24" s="6"/>
      <c r="X24" s="6"/>
      <c r="Y24" s="6"/>
      <c r="Z24" s="6"/>
      <c r="AA24" s="6"/>
      <c r="AB24" s="6"/>
      <c r="AC24" s="6">
        <v>804</v>
      </c>
      <c r="AD24" s="4">
        <f t="shared" ca="1" si="13"/>
        <v>4.903606965174129</v>
      </c>
      <c r="AE24" s="4">
        <f t="shared" ca="1" si="14"/>
        <v>3.7388059701492535</v>
      </c>
      <c r="AF24" s="4">
        <f t="shared" ca="1" si="15"/>
        <v>0.11442786069651742</v>
      </c>
      <c r="AG24" s="4">
        <f t="shared" ca="1" si="16"/>
        <v>0</v>
      </c>
      <c r="AH24" s="4">
        <f t="shared" ca="1" si="17"/>
        <v>0</v>
      </c>
      <c r="AI24" s="4">
        <f t="shared" ca="1" si="18"/>
        <v>0</v>
      </c>
      <c r="AJ24" s="4">
        <f t="shared" ca="1" si="19"/>
        <v>8.7568407960199011</v>
      </c>
      <c r="AK24" s="27">
        <f t="shared" ca="1" si="20"/>
        <v>0.85067319461444313</v>
      </c>
      <c r="AL24" s="27">
        <f t="shared" ca="1" si="21"/>
        <v>0.80255754475703323</v>
      </c>
      <c r="AM24" s="27" t="str">
        <f t="shared" ca="1" si="22"/>
        <v>-</v>
      </c>
      <c r="AN24" s="27" t="str">
        <f t="shared" ca="1" si="23"/>
        <v>-</v>
      </c>
      <c r="AO24" s="27">
        <f t="shared" ca="1" si="24"/>
        <v>0.84125905797101452</v>
      </c>
      <c r="AP24" s="27">
        <f t="shared" ca="1" si="25"/>
        <v>0.84010523238819057</v>
      </c>
      <c r="AQ24" s="27" t="str">
        <f t="shared" ca="1" si="26"/>
        <v>-</v>
      </c>
      <c r="AR24" s="27" t="str">
        <f t="shared" ca="1" si="27"/>
        <v>-</v>
      </c>
      <c r="AS24" s="27" t="str">
        <f t="shared" ca="1" si="28"/>
        <v>-</v>
      </c>
      <c r="AT24" s="27" t="str">
        <f t="shared" ca="1" si="29"/>
        <v>-</v>
      </c>
    </row>
    <row r="25" spans="1:46" ht="29" x14ac:dyDescent="0.35">
      <c r="A25" t="str" cm="1">
        <f t="array" aca="1" ref="A25" ca="1">INDIRECT("D" &amp; ROW())&amp;INDIRECT("F" &amp; ROW())</f>
        <v>RL403AMU</v>
      </c>
      <c r="D25" s="55" t="str">
        <f t="shared" si="12"/>
        <v>RL403</v>
      </c>
      <c r="E25" s="74" t="s">
        <v>375</v>
      </c>
      <c r="F25" s="25" t="s">
        <v>8388</v>
      </c>
      <c r="G25" s="2" t="s">
        <v>14676</v>
      </c>
      <c r="H25" s="57"/>
      <c r="I25" s="3">
        <v>3679.75</v>
      </c>
      <c r="J25" s="5">
        <v>3117.75</v>
      </c>
      <c r="K25" s="5">
        <v>2722</v>
      </c>
      <c r="L25" s="5">
        <v>2448.5</v>
      </c>
      <c r="M25" s="5">
        <v>0</v>
      </c>
      <c r="N25" s="5">
        <v>0</v>
      </c>
      <c r="O25" s="5"/>
      <c r="P25" s="5"/>
      <c r="Q25" s="5">
        <v>3540.25</v>
      </c>
      <c r="R25" s="5">
        <v>3197.75</v>
      </c>
      <c r="S25" s="6">
        <v>2287</v>
      </c>
      <c r="T25" s="5">
        <v>2101.5</v>
      </c>
      <c r="U25" s="5">
        <v>0</v>
      </c>
      <c r="V25" s="6">
        <v>0</v>
      </c>
      <c r="W25" s="6"/>
      <c r="X25" s="6"/>
      <c r="Y25" s="6"/>
      <c r="Z25" s="6"/>
      <c r="AA25" s="6"/>
      <c r="AB25" s="6"/>
      <c r="AC25" s="6">
        <v>1510</v>
      </c>
      <c r="AD25" s="4">
        <f t="shared" ca="1" si="13"/>
        <v>4.1824503311258274</v>
      </c>
      <c r="AE25" s="4">
        <f t="shared" ca="1" si="14"/>
        <v>3.0132450331125828</v>
      </c>
      <c r="AF25" s="4">
        <f t="shared" ca="1" si="15"/>
        <v>0</v>
      </c>
      <c r="AG25" s="4">
        <f t="shared" ca="1" si="16"/>
        <v>0</v>
      </c>
      <c r="AH25" s="4">
        <f t="shared" ca="1" si="17"/>
        <v>0</v>
      </c>
      <c r="AI25" s="4">
        <f t="shared" ca="1" si="18"/>
        <v>0</v>
      </c>
      <c r="AJ25" s="4">
        <f t="shared" ca="1" si="19"/>
        <v>7.1956953642384107</v>
      </c>
      <c r="AK25" s="27">
        <f t="shared" ca="1" si="20"/>
        <v>0.84727223316801414</v>
      </c>
      <c r="AL25" s="27">
        <f t="shared" ca="1" si="21"/>
        <v>0.89952240999265243</v>
      </c>
      <c r="AM25" s="27" t="str">
        <f t="shared" ca="1" si="22"/>
        <v>-</v>
      </c>
      <c r="AN25" s="27" t="str">
        <f t="shared" ca="1" si="23"/>
        <v>-</v>
      </c>
      <c r="AO25" s="27">
        <f t="shared" ca="1" si="24"/>
        <v>0.90325541981498481</v>
      </c>
      <c r="AP25" s="27">
        <f t="shared" ca="1" si="25"/>
        <v>0.91888937472671617</v>
      </c>
      <c r="AQ25" s="27" t="str">
        <f t="shared" ca="1" si="26"/>
        <v>-</v>
      </c>
      <c r="AR25" s="27" t="str">
        <f t="shared" ca="1" si="27"/>
        <v>-</v>
      </c>
      <c r="AS25" s="27" t="str">
        <f t="shared" ca="1" si="28"/>
        <v>-</v>
      </c>
      <c r="AT25" s="27" t="str">
        <f t="shared" ca="1" si="29"/>
        <v>-</v>
      </c>
    </row>
    <row r="26" spans="1:46" ht="29" x14ac:dyDescent="0.35">
      <c r="A26" t="str" cm="1">
        <f t="array" aca="1" ref="A26" ca="1">INDIRECT("D" &amp; ROW())&amp;INDIRECT("F" &amp; ROW())</f>
        <v>RL403C24</v>
      </c>
      <c r="D26" s="55" t="str">
        <f t="shared" si="12"/>
        <v>RL403</v>
      </c>
      <c r="E26" s="74" t="s">
        <v>375</v>
      </c>
      <c r="F26" s="25" t="s">
        <v>13110</v>
      </c>
      <c r="G26" s="2" t="s">
        <v>14683</v>
      </c>
      <c r="H26" s="57" t="s">
        <v>14659</v>
      </c>
      <c r="I26" s="3">
        <v>1763.5</v>
      </c>
      <c r="J26" s="5">
        <v>1443</v>
      </c>
      <c r="K26" s="5">
        <v>1336</v>
      </c>
      <c r="L26" s="5">
        <v>1086.6666666666667</v>
      </c>
      <c r="M26" s="5">
        <v>0</v>
      </c>
      <c r="N26" s="5">
        <v>0</v>
      </c>
      <c r="O26" s="5"/>
      <c r="P26" s="5"/>
      <c r="Q26" s="5">
        <v>1069.5</v>
      </c>
      <c r="R26" s="5">
        <v>983.75</v>
      </c>
      <c r="S26" s="6">
        <v>1184.5</v>
      </c>
      <c r="T26" s="5">
        <v>1079.0833333333333</v>
      </c>
      <c r="U26" s="5">
        <v>0</v>
      </c>
      <c r="V26" s="6">
        <v>0</v>
      </c>
      <c r="W26" s="6"/>
      <c r="X26" s="6"/>
      <c r="Y26" s="6"/>
      <c r="Z26" s="6"/>
      <c r="AA26" s="6"/>
      <c r="AB26" s="6"/>
      <c r="AC26" s="6">
        <v>849</v>
      </c>
      <c r="AD26" s="4">
        <f t="shared" ca="1" si="13"/>
        <v>2.8583627797408715</v>
      </c>
      <c r="AE26" s="4">
        <f t="shared" ca="1" si="14"/>
        <v>2.5509422850412249</v>
      </c>
      <c r="AF26" s="4">
        <f t="shared" ca="1" si="15"/>
        <v>0</v>
      </c>
      <c r="AG26" s="4">
        <f t="shared" ca="1" si="16"/>
        <v>0</v>
      </c>
      <c r="AH26" s="4">
        <f t="shared" ca="1" si="17"/>
        <v>0</v>
      </c>
      <c r="AI26" s="4">
        <f t="shared" ca="1" si="18"/>
        <v>0</v>
      </c>
      <c r="AJ26" s="4">
        <f t="shared" ca="1" si="19"/>
        <v>5.4093050647820968</v>
      </c>
      <c r="AK26" s="27">
        <f t="shared" ca="1" si="20"/>
        <v>0.81825914374822795</v>
      </c>
      <c r="AL26" s="27">
        <f t="shared" ca="1" si="21"/>
        <v>0.81337325349301404</v>
      </c>
      <c r="AM26" s="27" t="str">
        <f t="shared" ca="1" si="22"/>
        <v>-</v>
      </c>
      <c r="AN26" s="27" t="str">
        <f t="shared" ca="1" si="23"/>
        <v>-</v>
      </c>
      <c r="AO26" s="27">
        <f t="shared" ca="1" si="24"/>
        <v>0.91982234689107056</v>
      </c>
      <c r="AP26" s="27">
        <f t="shared" ca="1" si="25"/>
        <v>0.91100323624595458</v>
      </c>
      <c r="AQ26" s="27" t="str">
        <f t="shared" ca="1" si="26"/>
        <v>-</v>
      </c>
      <c r="AR26" s="27" t="str">
        <f t="shared" ca="1" si="27"/>
        <v>-</v>
      </c>
      <c r="AS26" s="27" t="str">
        <f t="shared" ca="1" si="28"/>
        <v>-</v>
      </c>
      <c r="AT26" s="27" t="str">
        <f t="shared" ca="1" si="29"/>
        <v>-</v>
      </c>
    </row>
    <row r="27" spans="1:46" ht="29" x14ac:dyDescent="0.35">
      <c r="A27" t="str" cm="1">
        <f t="array" aca="1" ref="A27" ca="1">INDIRECT("D" &amp; ROW())&amp;INDIRECT("F" &amp; ROW())</f>
        <v>RL403C25</v>
      </c>
      <c r="D27" s="55" t="str">
        <f t="shared" si="12"/>
        <v>RL403</v>
      </c>
      <c r="E27" s="74" t="s">
        <v>375</v>
      </c>
      <c r="F27" s="25" t="s">
        <v>11734</v>
      </c>
      <c r="G27" s="2" t="s">
        <v>14683</v>
      </c>
      <c r="H27" s="57" t="s">
        <v>14659</v>
      </c>
      <c r="I27" s="3">
        <v>1751</v>
      </c>
      <c r="J27" s="5">
        <v>1473.5</v>
      </c>
      <c r="K27" s="5">
        <v>1489.5</v>
      </c>
      <c r="L27" s="5">
        <v>1261</v>
      </c>
      <c r="M27" s="5">
        <v>0</v>
      </c>
      <c r="N27" s="5">
        <v>0</v>
      </c>
      <c r="O27" s="5"/>
      <c r="P27" s="5"/>
      <c r="Q27" s="5">
        <v>1069.5</v>
      </c>
      <c r="R27" s="5">
        <v>1034</v>
      </c>
      <c r="S27" s="6">
        <v>1273</v>
      </c>
      <c r="T27" s="5">
        <v>1207.5</v>
      </c>
      <c r="U27" s="5">
        <v>0</v>
      </c>
      <c r="V27" s="6">
        <v>0</v>
      </c>
      <c r="W27" s="6"/>
      <c r="X27" s="6"/>
      <c r="Y27" s="6"/>
      <c r="Z27" s="6"/>
      <c r="AA27" s="6"/>
      <c r="AB27" s="6"/>
      <c r="AC27" s="6">
        <v>846</v>
      </c>
      <c r="AD27" s="4">
        <f t="shared" ca="1" si="13"/>
        <v>2.9639479905437351</v>
      </c>
      <c r="AE27" s="4">
        <f t="shared" ca="1" si="14"/>
        <v>2.9178486997635935</v>
      </c>
      <c r="AF27" s="4">
        <f t="shared" ca="1" si="15"/>
        <v>0</v>
      </c>
      <c r="AG27" s="4">
        <f t="shared" ca="1" si="16"/>
        <v>0</v>
      </c>
      <c r="AH27" s="4">
        <f t="shared" ca="1" si="17"/>
        <v>0</v>
      </c>
      <c r="AI27" s="4">
        <f t="shared" ca="1" si="18"/>
        <v>0</v>
      </c>
      <c r="AJ27" s="4">
        <f t="shared" ca="1" si="19"/>
        <v>5.8817966903073282</v>
      </c>
      <c r="AK27" s="27">
        <f t="shared" ca="1" si="20"/>
        <v>0.84151913192461447</v>
      </c>
      <c r="AL27" s="27">
        <f t="shared" ca="1" si="21"/>
        <v>0.84659281638133599</v>
      </c>
      <c r="AM27" s="27" t="str">
        <f t="shared" ca="1" si="22"/>
        <v>-</v>
      </c>
      <c r="AN27" s="27" t="str">
        <f t="shared" ca="1" si="23"/>
        <v>-</v>
      </c>
      <c r="AO27" s="27">
        <f t="shared" ca="1" si="24"/>
        <v>0.96680691912108463</v>
      </c>
      <c r="AP27" s="27">
        <f t="shared" ca="1" si="25"/>
        <v>0.94854673998428907</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RL403CHU</v>
      </c>
      <c r="D28" s="55" t="str">
        <f t="shared" si="12"/>
        <v>RL403</v>
      </c>
      <c r="E28" s="74" t="s">
        <v>375</v>
      </c>
      <c r="F28" s="25" t="s">
        <v>13112</v>
      </c>
      <c r="G28" s="2" t="s">
        <v>14662</v>
      </c>
      <c r="H28" s="57"/>
      <c r="I28" s="3">
        <v>2051</v>
      </c>
      <c r="J28" s="5">
        <v>1443.3833333333334</v>
      </c>
      <c r="K28" s="5">
        <v>1311</v>
      </c>
      <c r="L28" s="5">
        <v>1155.1666666666667</v>
      </c>
      <c r="M28" s="5">
        <v>0</v>
      </c>
      <c r="N28" s="5">
        <v>11.5</v>
      </c>
      <c r="O28" s="5"/>
      <c r="P28" s="5"/>
      <c r="Q28" s="5">
        <v>1173</v>
      </c>
      <c r="R28" s="5">
        <v>998.83333333333337</v>
      </c>
      <c r="S28" s="6">
        <v>1104</v>
      </c>
      <c r="T28" s="5">
        <v>1056</v>
      </c>
      <c r="U28" s="5">
        <v>0</v>
      </c>
      <c r="V28" s="6">
        <v>0</v>
      </c>
      <c r="W28" s="6"/>
      <c r="X28" s="6"/>
      <c r="Y28" s="6"/>
      <c r="Z28" s="6"/>
      <c r="AA28" s="6"/>
      <c r="AB28" s="6"/>
      <c r="AC28" s="6">
        <v>680</v>
      </c>
      <c r="AD28" s="4">
        <f t="shared" ca="1" si="13"/>
        <v>3.5914950980392155</v>
      </c>
      <c r="AE28" s="4">
        <f t="shared" ca="1" si="14"/>
        <v>3.2517156862745105</v>
      </c>
      <c r="AF28" s="4">
        <f t="shared" ca="1" si="15"/>
        <v>1.6911764705882352E-2</v>
      </c>
      <c r="AG28" s="4">
        <f t="shared" ca="1" si="16"/>
        <v>0</v>
      </c>
      <c r="AH28" s="4">
        <f t="shared" ca="1" si="17"/>
        <v>0</v>
      </c>
      <c r="AI28" s="4">
        <f t="shared" ca="1" si="18"/>
        <v>0</v>
      </c>
      <c r="AJ28" s="4">
        <f t="shared" ca="1" si="19"/>
        <v>6.8601225490196081</v>
      </c>
      <c r="AK28" s="27">
        <f t="shared" ca="1" si="20"/>
        <v>0.70374614009426306</v>
      </c>
      <c r="AL28" s="27">
        <f t="shared" ca="1" si="21"/>
        <v>0.88113399440630569</v>
      </c>
      <c r="AM28" s="27" t="str">
        <f t="shared" ca="1" si="22"/>
        <v>-</v>
      </c>
      <c r="AN28" s="27" t="str">
        <f t="shared" ca="1" si="23"/>
        <v>-</v>
      </c>
      <c r="AO28" s="27">
        <f t="shared" ca="1" si="24"/>
        <v>0.85152031827223651</v>
      </c>
      <c r="AP28" s="27">
        <f t="shared" ca="1" si="25"/>
        <v>0.95652173913043481</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RL403Deanesly</v>
      </c>
      <c r="D29" s="55" t="str">
        <f t="shared" si="12"/>
        <v>RL403</v>
      </c>
      <c r="E29" s="74" t="s">
        <v>375</v>
      </c>
      <c r="F29" s="25" t="s">
        <v>13113</v>
      </c>
      <c r="G29" s="2" t="s">
        <v>14684</v>
      </c>
      <c r="H29" s="57" t="s">
        <v>14705</v>
      </c>
      <c r="I29" s="3">
        <v>1740.4833333333299</v>
      </c>
      <c r="J29" s="5">
        <v>1132.6333333333334</v>
      </c>
      <c r="K29" s="5">
        <v>1171</v>
      </c>
      <c r="L29" s="5">
        <v>1017.25</v>
      </c>
      <c r="M29" s="5">
        <v>0</v>
      </c>
      <c r="N29" s="5">
        <v>80.5</v>
      </c>
      <c r="O29" s="5"/>
      <c r="P29" s="5"/>
      <c r="Q29" s="5">
        <v>1035</v>
      </c>
      <c r="R29" s="5">
        <v>897</v>
      </c>
      <c r="S29" s="6">
        <v>563.5</v>
      </c>
      <c r="T29" s="5">
        <v>574</v>
      </c>
      <c r="U29" s="5">
        <v>0</v>
      </c>
      <c r="V29" s="6">
        <v>0</v>
      </c>
      <c r="W29" s="6"/>
      <c r="X29" s="6"/>
      <c r="Y29" s="6"/>
      <c r="Z29" s="6"/>
      <c r="AA29" s="6"/>
      <c r="AB29" s="6"/>
      <c r="AC29" s="6">
        <v>527</v>
      </c>
      <c r="AD29" s="4">
        <f t="shared" ca="1" si="13"/>
        <v>3.8512966476913348</v>
      </c>
      <c r="AE29" s="4">
        <f t="shared" ca="1" si="14"/>
        <v>3.019449715370019</v>
      </c>
      <c r="AF29" s="4">
        <f t="shared" ca="1" si="15"/>
        <v>0.15275142314990511</v>
      </c>
      <c r="AG29" s="4">
        <f t="shared" ca="1" si="16"/>
        <v>0</v>
      </c>
      <c r="AH29" s="4">
        <f t="shared" ca="1" si="17"/>
        <v>0</v>
      </c>
      <c r="AI29" s="4">
        <f t="shared" ca="1" si="18"/>
        <v>0</v>
      </c>
      <c r="AJ29" s="4">
        <f t="shared" ca="1" si="19"/>
        <v>7.0234977862112586</v>
      </c>
      <c r="AK29" s="27">
        <f t="shared" ca="1" si="20"/>
        <v>0.65075793122600178</v>
      </c>
      <c r="AL29" s="27">
        <f t="shared" ca="1" si="21"/>
        <v>0.86870196413321943</v>
      </c>
      <c r="AM29" s="27" t="str">
        <f t="shared" ca="1" si="22"/>
        <v>-</v>
      </c>
      <c r="AN29" s="27" t="str">
        <f t="shared" ca="1" si="23"/>
        <v>-</v>
      </c>
      <c r="AO29" s="27">
        <f t="shared" ca="1" si="24"/>
        <v>0.8666666666666667</v>
      </c>
      <c r="AP29" s="27">
        <f t="shared" ca="1" si="25"/>
        <v>1.0186335403726707</v>
      </c>
      <c r="AQ29" s="27" t="str">
        <f t="shared" ca="1" si="26"/>
        <v>-</v>
      </c>
      <c r="AR29" s="27" t="str">
        <f t="shared" ca="1" si="27"/>
        <v>-</v>
      </c>
      <c r="AS29" s="27" t="str">
        <f t="shared" ca="1" si="28"/>
        <v>-</v>
      </c>
      <c r="AT29" s="27" t="str">
        <f t="shared" ca="1" si="29"/>
        <v>-</v>
      </c>
    </row>
    <row r="30" spans="1:46" x14ac:dyDescent="0.35">
      <c r="A30" t="str" cm="1">
        <f t="array" aca="1" ref="A30" ca="1">INDIRECT("D" &amp; ROW())&amp;INDIRECT("F" &amp; ROW())</f>
        <v>RL403Maternity</v>
      </c>
      <c r="D30" s="55" t="str">
        <f t="shared" si="12"/>
        <v>RL403</v>
      </c>
      <c r="E30" s="74" t="s">
        <v>375</v>
      </c>
      <c r="F30" s="25" t="s">
        <v>9133</v>
      </c>
      <c r="G30" s="2" t="s">
        <v>14696</v>
      </c>
      <c r="H30" s="57"/>
      <c r="I30" s="3">
        <v>3829</v>
      </c>
      <c r="J30" s="5">
        <v>1980.25</v>
      </c>
      <c r="K30" s="5">
        <v>2410.5</v>
      </c>
      <c r="L30" s="5">
        <v>1413.5</v>
      </c>
      <c r="M30" s="5">
        <v>0</v>
      </c>
      <c r="N30" s="5">
        <v>0</v>
      </c>
      <c r="O30" s="5"/>
      <c r="P30" s="5"/>
      <c r="Q30" s="5">
        <v>2244</v>
      </c>
      <c r="R30" s="5">
        <v>1560.5</v>
      </c>
      <c r="S30" s="6">
        <v>1932</v>
      </c>
      <c r="T30" s="5">
        <v>1143.5</v>
      </c>
      <c r="U30" s="5">
        <v>0</v>
      </c>
      <c r="V30" s="6">
        <v>0</v>
      </c>
      <c r="W30" s="6"/>
      <c r="X30" s="6"/>
      <c r="Y30" s="6"/>
      <c r="Z30" s="6"/>
      <c r="AA30" s="6"/>
      <c r="AB30" s="6"/>
      <c r="AC30" s="6">
        <v>781</v>
      </c>
      <c r="AD30" s="4">
        <f t="shared" ca="1" si="13"/>
        <v>4.5336107554417415</v>
      </c>
      <c r="AE30" s="4">
        <f t="shared" ca="1" si="14"/>
        <v>3.2740076824583868</v>
      </c>
      <c r="AF30" s="4">
        <f t="shared" ca="1" si="15"/>
        <v>0</v>
      </c>
      <c r="AG30" s="4">
        <f t="shared" ca="1" si="16"/>
        <v>0</v>
      </c>
      <c r="AH30" s="4">
        <f t="shared" ca="1" si="17"/>
        <v>0</v>
      </c>
      <c r="AI30" s="4">
        <f t="shared" ca="1" si="18"/>
        <v>0</v>
      </c>
      <c r="AJ30" s="4">
        <f t="shared" ca="1" si="19"/>
        <v>7.8076184379001283</v>
      </c>
      <c r="AK30" s="27">
        <f t="shared" ca="1" si="20"/>
        <v>0.5171715852703056</v>
      </c>
      <c r="AL30" s="27">
        <f t="shared" ca="1" si="21"/>
        <v>0.5863928645509231</v>
      </c>
      <c r="AM30" s="27" t="str">
        <f t="shared" ca="1" si="22"/>
        <v>-</v>
      </c>
      <c r="AN30" s="27" t="str">
        <f t="shared" ca="1" si="23"/>
        <v>-</v>
      </c>
      <c r="AO30" s="27">
        <f t="shared" ca="1" si="24"/>
        <v>0.69540998217468808</v>
      </c>
      <c r="AP30" s="27">
        <f t="shared" ca="1" si="25"/>
        <v>0.5918737060041408</v>
      </c>
      <c r="AQ30" s="27" t="str">
        <f t="shared" ca="1" si="26"/>
        <v>-</v>
      </c>
      <c r="AR30" s="27" t="str">
        <f t="shared" ca="1" si="27"/>
        <v>-</v>
      </c>
      <c r="AS30" s="27" t="str">
        <f t="shared" ca="1" si="28"/>
        <v>-</v>
      </c>
      <c r="AT30" s="27" t="str">
        <f t="shared" ca="1" si="29"/>
        <v>-</v>
      </c>
    </row>
    <row r="31" spans="1:46" x14ac:dyDescent="0.35">
      <c r="A31" t="str" cm="1">
        <f t="array" aca="1" ref="A31" ca="1">INDIRECT("D" &amp; ROW())&amp;INDIRECT("F" &amp; ROW())</f>
        <v>RL403B14</v>
      </c>
      <c r="D31" s="55" t="str">
        <f t="shared" si="12"/>
        <v>RL403</v>
      </c>
      <c r="E31" s="74" t="s">
        <v>375</v>
      </c>
      <c r="F31" s="25" t="s">
        <v>13107</v>
      </c>
      <c r="G31" s="2" t="s">
        <v>14672</v>
      </c>
      <c r="H31" s="57"/>
      <c r="I31" s="3">
        <v>3802</v>
      </c>
      <c r="J31" s="5">
        <v>3528.75</v>
      </c>
      <c r="K31" s="5">
        <v>1345.5</v>
      </c>
      <c r="L31" s="5">
        <v>1180.75</v>
      </c>
      <c r="M31" s="5">
        <v>0</v>
      </c>
      <c r="N31" s="5">
        <v>0</v>
      </c>
      <c r="O31" s="5"/>
      <c r="P31" s="5"/>
      <c r="Q31" s="5">
        <v>3575.75</v>
      </c>
      <c r="R31" s="5">
        <v>3219.25</v>
      </c>
      <c r="S31" s="6">
        <v>1115.5</v>
      </c>
      <c r="T31" s="5">
        <v>1103.25</v>
      </c>
      <c r="U31" s="5">
        <v>0</v>
      </c>
      <c r="V31" s="6">
        <v>0</v>
      </c>
      <c r="W31" s="6"/>
      <c r="X31" s="6"/>
      <c r="Y31" s="6"/>
      <c r="Z31" s="6"/>
      <c r="AA31" s="6"/>
      <c r="AB31" s="6"/>
      <c r="AC31" s="6">
        <v>864</v>
      </c>
      <c r="AD31" s="4">
        <f t="shared" ca="1" si="13"/>
        <v>7.8101851851851851</v>
      </c>
      <c r="AE31" s="4">
        <f t="shared" ca="1" si="14"/>
        <v>2.6435185185185186</v>
      </c>
      <c r="AF31" s="4">
        <f t="shared" ca="1" si="15"/>
        <v>0</v>
      </c>
      <c r="AG31" s="4">
        <f t="shared" ca="1" si="16"/>
        <v>0</v>
      </c>
      <c r="AH31" s="4">
        <f t="shared" ca="1" si="17"/>
        <v>0</v>
      </c>
      <c r="AI31" s="4">
        <f t="shared" ca="1" si="18"/>
        <v>0</v>
      </c>
      <c r="AJ31" s="4">
        <f t="shared" ca="1" si="19"/>
        <v>10.453703703703704</v>
      </c>
      <c r="AK31" s="27">
        <f t="shared" ca="1" si="20"/>
        <v>0.92812993161493951</v>
      </c>
      <c r="AL31" s="27">
        <f t="shared" ca="1" si="21"/>
        <v>0.87755481233742105</v>
      </c>
      <c r="AM31" s="27" t="str">
        <f t="shared" ca="1" si="22"/>
        <v>-</v>
      </c>
      <c r="AN31" s="27" t="str">
        <f t="shared" ca="1" si="23"/>
        <v>-</v>
      </c>
      <c r="AO31" s="27">
        <f t="shared" ca="1" si="24"/>
        <v>0.90030063623016154</v>
      </c>
      <c r="AP31" s="27">
        <f t="shared" ca="1" si="25"/>
        <v>0.98901837740923348</v>
      </c>
      <c r="AQ31" s="27" t="str">
        <f t="shared" ca="1" si="26"/>
        <v>-</v>
      </c>
      <c r="AR31" s="27" t="str">
        <f t="shared" ca="1" si="27"/>
        <v>-</v>
      </c>
      <c r="AS31" s="27" t="str">
        <f t="shared" ca="1" si="28"/>
        <v>-</v>
      </c>
      <c r="AT31" s="27" t="str">
        <f t="shared" ca="1" si="29"/>
        <v>-</v>
      </c>
    </row>
    <row r="32" spans="1:46" ht="29" x14ac:dyDescent="0.35">
      <c r="A32" t="str" cm="1">
        <f t="array" aca="1" ref="A32" ca="1">INDIRECT("D" &amp; ROW())&amp;INDIRECT("F" &amp; ROW())</f>
        <v>RL403B8</v>
      </c>
      <c r="D32" s="55" t="str">
        <f t="shared" si="12"/>
        <v>RL403</v>
      </c>
      <c r="E32" s="74" t="s">
        <v>375</v>
      </c>
      <c r="F32" s="25" t="s">
        <v>12212</v>
      </c>
      <c r="G32" s="2" t="s">
        <v>14654</v>
      </c>
      <c r="H32" s="57"/>
      <c r="I32" s="3">
        <v>2689.25</v>
      </c>
      <c r="J32" s="5">
        <v>2192.5</v>
      </c>
      <c r="K32" s="5">
        <v>1106.75</v>
      </c>
      <c r="L32" s="5">
        <v>928.5</v>
      </c>
      <c r="M32" s="5">
        <v>0</v>
      </c>
      <c r="N32" s="5">
        <v>103.5</v>
      </c>
      <c r="O32" s="5"/>
      <c r="P32" s="5"/>
      <c r="Q32" s="5">
        <v>2392</v>
      </c>
      <c r="R32" s="5">
        <v>1876.25</v>
      </c>
      <c r="S32" s="6">
        <v>816.5</v>
      </c>
      <c r="T32" s="5">
        <v>794.5</v>
      </c>
      <c r="U32" s="5">
        <v>0</v>
      </c>
      <c r="V32" s="6">
        <v>23</v>
      </c>
      <c r="W32" s="6"/>
      <c r="X32" s="6"/>
      <c r="Y32" s="6"/>
      <c r="Z32" s="6"/>
      <c r="AA32" s="6"/>
      <c r="AB32" s="6"/>
      <c r="AC32" s="6">
        <v>1253</v>
      </c>
      <c r="AD32" s="4">
        <f t="shared" ca="1" si="13"/>
        <v>3.2472067039106145</v>
      </c>
      <c r="AE32" s="4">
        <f t="shared" ca="1" si="14"/>
        <v>1.3750997605746209</v>
      </c>
      <c r="AF32" s="4">
        <f t="shared" ca="1" si="15"/>
        <v>0.10095770151636073</v>
      </c>
      <c r="AG32" s="4">
        <f t="shared" ca="1" si="16"/>
        <v>0</v>
      </c>
      <c r="AH32" s="4">
        <f t="shared" ca="1" si="17"/>
        <v>0</v>
      </c>
      <c r="AI32" s="4">
        <f t="shared" ca="1" si="18"/>
        <v>0</v>
      </c>
      <c r="AJ32" s="4">
        <f t="shared" ca="1" si="19"/>
        <v>4.7232641660015959</v>
      </c>
      <c r="AK32" s="27">
        <f t="shared" ca="1" si="20"/>
        <v>0.81528307148833323</v>
      </c>
      <c r="AL32" s="27">
        <f t="shared" ca="1" si="21"/>
        <v>0.83894285068895413</v>
      </c>
      <c r="AM32" s="27" t="str">
        <f t="shared" ca="1" si="22"/>
        <v>-</v>
      </c>
      <c r="AN32" s="27" t="str">
        <f t="shared" ca="1" si="23"/>
        <v>-</v>
      </c>
      <c r="AO32" s="27">
        <f t="shared" ca="1" si="24"/>
        <v>0.78438545150501671</v>
      </c>
      <c r="AP32" s="27">
        <f t="shared" ca="1" si="25"/>
        <v>0.97305572565829757</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RL407Ward 1</v>
      </c>
      <c r="D33" s="55" t="str">
        <f t="shared" si="12"/>
        <v>RL407</v>
      </c>
      <c r="E33" s="74" t="s">
        <v>2329</v>
      </c>
      <c r="F33" s="25" t="s">
        <v>8743</v>
      </c>
      <c r="G33" s="2" t="s">
        <v>14668</v>
      </c>
      <c r="H33" s="57"/>
      <c r="I33" s="3">
        <v>1243.5</v>
      </c>
      <c r="J33" s="5">
        <v>1061.75</v>
      </c>
      <c r="K33" s="5">
        <v>1335.75</v>
      </c>
      <c r="L33" s="5">
        <v>1067.5</v>
      </c>
      <c r="M33" s="5">
        <v>0</v>
      </c>
      <c r="N33" s="5">
        <v>0</v>
      </c>
      <c r="O33" s="5"/>
      <c r="P33" s="5"/>
      <c r="Q33" s="5">
        <v>724.5</v>
      </c>
      <c r="R33" s="5">
        <v>713</v>
      </c>
      <c r="S33" s="6">
        <v>713</v>
      </c>
      <c r="T33" s="5">
        <v>713</v>
      </c>
      <c r="U33" s="5">
        <v>0</v>
      </c>
      <c r="V33" s="6">
        <v>0</v>
      </c>
      <c r="W33" s="6"/>
      <c r="X33" s="6"/>
      <c r="Y33" s="6"/>
      <c r="Z33" s="6"/>
      <c r="AA33" s="6"/>
      <c r="AB33" s="6"/>
      <c r="AC33" s="6">
        <v>620</v>
      </c>
      <c r="AD33" s="4">
        <f t="shared" ca="1" si="13"/>
        <v>2.8624999999999998</v>
      </c>
      <c r="AE33" s="4">
        <f t="shared" ca="1" si="14"/>
        <v>2.8717741935483869</v>
      </c>
      <c r="AF33" s="4">
        <f t="shared" ca="1" si="15"/>
        <v>0</v>
      </c>
      <c r="AG33" s="4">
        <f t="shared" ca="1" si="16"/>
        <v>0</v>
      </c>
      <c r="AH33" s="4">
        <f t="shared" ca="1" si="17"/>
        <v>0</v>
      </c>
      <c r="AI33" s="4">
        <f t="shared" ca="1" si="18"/>
        <v>0</v>
      </c>
      <c r="AJ33" s="4">
        <f t="shared" ca="1" si="19"/>
        <v>5.7342741935483872</v>
      </c>
      <c r="AK33" s="27">
        <f t="shared" ca="1" si="20"/>
        <v>0.8538399678327302</v>
      </c>
      <c r="AL33" s="27">
        <f t="shared" ca="1" si="21"/>
        <v>0.79917649260714951</v>
      </c>
      <c r="AM33" s="27" t="str">
        <f t="shared" ca="1" si="22"/>
        <v>-</v>
      </c>
      <c r="AN33" s="27" t="str">
        <f t="shared" ca="1" si="23"/>
        <v>-</v>
      </c>
      <c r="AO33" s="27">
        <f t="shared" ca="1" si="24"/>
        <v>0.98412698412698407</v>
      </c>
      <c r="AP33" s="27">
        <f t="shared" ca="1" si="25"/>
        <v>1</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RL407Ward 2</v>
      </c>
      <c r="D34" s="55" t="str">
        <f t="shared" si="12"/>
        <v>RL407</v>
      </c>
      <c r="E34" s="74" t="s">
        <v>2329</v>
      </c>
      <c r="F34" s="25" t="s">
        <v>8746</v>
      </c>
      <c r="G34" s="2" t="s">
        <v>14668</v>
      </c>
      <c r="H34" s="57"/>
      <c r="I34" s="3">
        <v>1070.25</v>
      </c>
      <c r="J34" s="5">
        <v>1018</v>
      </c>
      <c r="K34" s="5">
        <v>1405.5</v>
      </c>
      <c r="L34" s="5">
        <v>1342.25</v>
      </c>
      <c r="M34" s="5">
        <v>0</v>
      </c>
      <c r="N34" s="5">
        <v>0</v>
      </c>
      <c r="O34" s="5"/>
      <c r="P34" s="5"/>
      <c r="Q34" s="5">
        <v>724.5</v>
      </c>
      <c r="R34" s="5">
        <v>828</v>
      </c>
      <c r="S34" s="6">
        <v>1069.5</v>
      </c>
      <c r="T34" s="5">
        <v>803.25</v>
      </c>
      <c r="U34" s="5">
        <v>0</v>
      </c>
      <c r="V34" s="6">
        <v>0</v>
      </c>
      <c r="W34" s="6"/>
      <c r="X34" s="6"/>
      <c r="Y34" s="6"/>
      <c r="Z34" s="6"/>
      <c r="AA34" s="6"/>
      <c r="AB34" s="6"/>
      <c r="AC34" s="6">
        <v>733</v>
      </c>
      <c r="AD34" s="4">
        <f t="shared" ca="1" si="13"/>
        <v>2.518417462482947</v>
      </c>
      <c r="AE34" s="4">
        <f t="shared" ca="1" si="14"/>
        <v>2.9270122783083221</v>
      </c>
      <c r="AF34" s="4">
        <f t="shared" ca="1" si="15"/>
        <v>0</v>
      </c>
      <c r="AG34" s="4">
        <f t="shared" ca="1" si="16"/>
        <v>0</v>
      </c>
      <c r="AH34" s="4">
        <f t="shared" ca="1" si="17"/>
        <v>0</v>
      </c>
      <c r="AI34" s="4">
        <f t="shared" ca="1" si="18"/>
        <v>0</v>
      </c>
      <c r="AJ34" s="4">
        <f t="shared" ca="1" si="19"/>
        <v>5.4454297407912691</v>
      </c>
      <c r="AK34" s="27">
        <f t="shared" ca="1" si="20"/>
        <v>0.95117963092735347</v>
      </c>
      <c r="AL34" s="27">
        <f t="shared" ca="1" si="21"/>
        <v>0.95499822127356815</v>
      </c>
      <c r="AM34" s="27" t="str">
        <f t="shared" ca="1" si="22"/>
        <v>-</v>
      </c>
      <c r="AN34" s="27" t="str">
        <f t="shared" ca="1" si="23"/>
        <v>-</v>
      </c>
      <c r="AO34" s="27">
        <f t="shared" ca="1" si="24"/>
        <v>1.1428571428571428</v>
      </c>
      <c r="AP34" s="27">
        <f t="shared" ca="1" si="25"/>
        <v>0.75105189340813461</v>
      </c>
      <c r="AQ34" s="27" t="str">
        <f t="shared" ca="1" si="26"/>
        <v>-</v>
      </c>
      <c r="AR34" s="27" t="str">
        <f t="shared" ca="1" si="27"/>
        <v>-</v>
      </c>
      <c r="AS34" s="27" t="str">
        <f t="shared" ca="1" si="28"/>
        <v>-</v>
      </c>
      <c r="AT34" s="27" t="str">
        <f t="shared" ca="1" si="29"/>
        <v>-</v>
      </c>
    </row>
    <row r="35" spans="1:46" ht="29" x14ac:dyDescent="0.35">
      <c r="A35" t="str" cm="1">
        <f t="array" aca="1" ref="A35" ca="1">INDIRECT("D" &amp; ROW())&amp;INDIRECT("F" &amp; ROW())</f>
        <v>RL403C19</v>
      </c>
      <c r="D35" s="55" t="str">
        <f t="shared" si="12"/>
        <v>RL403</v>
      </c>
      <c r="E35" s="74" t="s">
        <v>375</v>
      </c>
      <c r="F35" s="25" t="s">
        <v>10218</v>
      </c>
      <c r="G35" s="2" t="s">
        <v>14693</v>
      </c>
      <c r="H35" s="57"/>
      <c r="I35" s="3">
        <v>1472</v>
      </c>
      <c r="J35" s="5">
        <v>1332.4166666666667</v>
      </c>
      <c r="K35" s="5">
        <v>1640.5</v>
      </c>
      <c r="L35" s="5">
        <v>1404</v>
      </c>
      <c r="M35" s="5">
        <v>0</v>
      </c>
      <c r="N35" s="5">
        <v>115</v>
      </c>
      <c r="O35" s="5"/>
      <c r="P35" s="5"/>
      <c r="Q35" s="5">
        <v>1069.5</v>
      </c>
      <c r="R35" s="5">
        <v>805</v>
      </c>
      <c r="S35" s="6">
        <v>1322.5</v>
      </c>
      <c r="T35" s="5">
        <v>1218.5</v>
      </c>
      <c r="U35" s="5">
        <v>0</v>
      </c>
      <c r="V35" s="6">
        <v>0</v>
      </c>
      <c r="W35" s="6"/>
      <c r="X35" s="6"/>
      <c r="Y35" s="6"/>
      <c r="Z35" s="6"/>
      <c r="AA35" s="6"/>
      <c r="AB35" s="6"/>
      <c r="AC35" s="6">
        <v>708</v>
      </c>
      <c r="AD35" s="4">
        <f t="shared" ca="1" si="13"/>
        <v>3.0189500941619589</v>
      </c>
      <c r="AE35" s="4">
        <f t="shared" ca="1" si="14"/>
        <v>3.7040960451977401</v>
      </c>
      <c r="AF35" s="4">
        <f t="shared" ca="1" si="15"/>
        <v>0.16242937853107345</v>
      </c>
      <c r="AG35" s="4">
        <f t="shared" ca="1" si="16"/>
        <v>0</v>
      </c>
      <c r="AH35" s="4">
        <f t="shared" ca="1" si="17"/>
        <v>0</v>
      </c>
      <c r="AI35" s="4">
        <f t="shared" ca="1" si="18"/>
        <v>0</v>
      </c>
      <c r="AJ35" s="4">
        <f t="shared" ca="1" si="19"/>
        <v>6.8854755178907725</v>
      </c>
      <c r="AK35" s="27">
        <f t="shared" ca="1" si="20"/>
        <v>0.90517436594202905</v>
      </c>
      <c r="AL35" s="27">
        <f t="shared" ca="1" si="21"/>
        <v>0.85583663517220354</v>
      </c>
      <c r="AM35" s="27" t="str">
        <f t="shared" ca="1" si="22"/>
        <v>-</v>
      </c>
      <c r="AN35" s="27" t="str">
        <f t="shared" ca="1" si="23"/>
        <v>-</v>
      </c>
      <c r="AO35" s="27">
        <f t="shared" ca="1" si="24"/>
        <v>0.75268817204301075</v>
      </c>
      <c r="AP35" s="27">
        <f t="shared" ca="1" si="25"/>
        <v>0.92136105860113426</v>
      </c>
      <c r="AQ35" s="27" t="str">
        <f t="shared" ca="1" si="26"/>
        <v>-</v>
      </c>
      <c r="AR35" s="27" t="str">
        <f t="shared" ca="1" si="27"/>
        <v>-</v>
      </c>
      <c r="AS35" s="27" t="str">
        <f t="shared" ca="1" si="28"/>
        <v>-</v>
      </c>
      <c r="AT35" s="27" t="str">
        <f t="shared" ca="1" si="29"/>
        <v>-</v>
      </c>
    </row>
    <row r="36" spans="1:46" x14ac:dyDescent="0.35">
      <c r="A36" t="str" cm="1">
        <f t="array" aca="1" ref="A36" ca="1">INDIRECT("D" &amp; ROW())&amp;INDIRECT("F" &amp; ROW())</f>
        <v>RL403Neonatal unit</v>
      </c>
      <c r="D36" s="55" t="str">
        <f t="shared" si="12"/>
        <v>RL403</v>
      </c>
      <c r="E36" s="74" t="s">
        <v>375</v>
      </c>
      <c r="F36" s="25" t="s">
        <v>13115</v>
      </c>
      <c r="G36" s="2" t="s">
        <v>14691</v>
      </c>
      <c r="H36" s="57"/>
      <c r="I36" s="3">
        <v>5639.25</v>
      </c>
      <c r="J36" s="5">
        <v>3864.9166666666665</v>
      </c>
      <c r="K36" s="5">
        <v>2052</v>
      </c>
      <c r="L36" s="5">
        <v>685.5</v>
      </c>
      <c r="M36" s="5">
        <v>0</v>
      </c>
      <c r="N36" s="5">
        <v>47</v>
      </c>
      <c r="O36" s="5"/>
      <c r="P36" s="5"/>
      <c r="Q36" s="5">
        <v>5014</v>
      </c>
      <c r="R36" s="5">
        <v>3852.4</v>
      </c>
      <c r="S36" s="6">
        <v>1069.5</v>
      </c>
      <c r="T36" s="5">
        <v>540.5</v>
      </c>
      <c r="U36" s="5">
        <v>0</v>
      </c>
      <c r="V36" s="6">
        <v>34.5</v>
      </c>
      <c r="W36" s="6"/>
      <c r="X36" s="6"/>
      <c r="Y36" s="6"/>
      <c r="Z36" s="6"/>
      <c r="AA36" s="6"/>
      <c r="AB36" s="6"/>
      <c r="AC36" s="6">
        <v>411</v>
      </c>
      <c r="AD36" s="4">
        <f t="shared" ca="1" si="13"/>
        <v>18.776926196269262</v>
      </c>
      <c r="AE36" s="4">
        <f t="shared" ca="1" si="14"/>
        <v>2.9829683698296838</v>
      </c>
      <c r="AF36" s="4">
        <f t="shared" ca="1" si="15"/>
        <v>0.19829683698296838</v>
      </c>
      <c r="AG36" s="4">
        <f t="shared" ca="1" si="16"/>
        <v>0</v>
      </c>
      <c r="AH36" s="4">
        <f t="shared" ca="1" si="17"/>
        <v>0</v>
      </c>
      <c r="AI36" s="4">
        <f t="shared" ca="1" si="18"/>
        <v>0</v>
      </c>
      <c r="AJ36" s="4">
        <f t="shared" ca="1" si="19"/>
        <v>21.958191403081912</v>
      </c>
      <c r="AK36" s="27">
        <f t="shared" ca="1" si="20"/>
        <v>0.68536005083418305</v>
      </c>
      <c r="AL36" s="27">
        <f t="shared" ca="1" si="21"/>
        <v>0.33406432748538012</v>
      </c>
      <c r="AM36" s="27" t="str">
        <f t="shared" ca="1" si="22"/>
        <v>-</v>
      </c>
      <c r="AN36" s="27" t="str">
        <f t="shared" ca="1" si="23"/>
        <v>-</v>
      </c>
      <c r="AO36" s="27">
        <f t="shared" ca="1" si="24"/>
        <v>0.76832867969684882</v>
      </c>
      <c r="AP36" s="27">
        <f t="shared" ca="1" si="25"/>
        <v>0.5053763440860215</v>
      </c>
      <c r="AQ36" s="27" t="str">
        <f t="shared" ca="1" si="26"/>
        <v>-</v>
      </c>
      <c r="AR36" s="27" t="str">
        <f t="shared" ca="1" si="27"/>
        <v>-</v>
      </c>
      <c r="AS36" s="27" t="str">
        <f t="shared" ca="1" si="28"/>
        <v>-</v>
      </c>
      <c r="AT36" s="27" t="str">
        <f t="shared" ca="1" si="29"/>
        <v>-</v>
      </c>
    </row>
    <row r="37" spans="1:46" ht="29" x14ac:dyDescent="0.35">
      <c r="A37" t="str" cm="1">
        <f t="array" aca="1" ref="A37" ca="1">INDIRECT("D" &amp; ROW())&amp;INDIRECT("F" &amp; ROW())</f>
        <v>RL403A21</v>
      </c>
      <c r="D37" s="55" t="str">
        <f t="shared" si="12"/>
        <v>RL403</v>
      </c>
      <c r="E37" s="74" t="s">
        <v>375</v>
      </c>
      <c r="F37" s="25" t="s">
        <v>13105</v>
      </c>
      <c r="G37" s="2" t="s">
        <v>14689</v>
      </c>
      <c r="H37" s="57" t="s">
        <v>14655</v>
      </c>
      <c r="I37" s="3">
        <v>4709.5</v>
      </c>
      <c r="J37" s="5">
        <v>3957.3333333333335</v>
      </c>
      <c r="K37" s="5">
        <v>2146</v>
      </c>
      <c r="L37" s="5">
        <v>1291.5</v>
      </c>
      <c r="M37" s="5">
        <v>0</v>
      </c>
      <c r="N37" s="5">
        <v>145</v>
      </c>
      <c r="O37" s="5"/>
      <c r="P37" s="5"/>
      <c r="Q37" s="5">
        <v>5060</v>
      </c>
      <c r="R37" s="5">
        <v>4020.2</v>
      </c>
      <c r="S37" s="6">
        <v>2141</v>
      </c>
      <c r="T37" s="5">
        <v>874.5</v>
      </c>
      <c r="U37" s="5">
        <v>0</v>
      </c>
      <c r="V37" s="6">
        <v>126.5</v>
      </c>
      <c r="W37" s="6"/>
      <c r="X37" s="6"/>
      <c r="Y37" s="6"/>
      <c r="Z37" s="6"/>
      <c r="AA37" s="6"/>
      <c r="AB37" s="6"/>
      <c r="AC37" s="6">
        <v>698</v>
      </c>
      <c r="AD37" s="4">
        <f t="shared" ca="1" si="13"/>
        <v>11.429130850047756</v>
      </c>
      <c r="AE37" s="4">
        <f t="shared" ca="1" si="14"/>
        <v>3.1031518624641832</v>
      </c>
      <c r="AF37" s="4">
        <f t="shared" ca="1" si="15"/>
        <v>0.38896848137535817</v>
      </c>
      <c r="AG37" s="4">
        <f t="shared" ca="1" si="16"/>
        <v>0</v>
      </c>
      <c r="AH37" s="4">
        <f t="shared" ca="1" si="17"/>
        <v>0</v>
      </c>
      <c r="AI37" s="4">
        <f t="shared" ca="1" si="18"/>
        <v>0</v>
      </c>
      <c r="AJ37" s="4">
        <f t="shared" ca="1" si="19"/>
        <v>14.921251193887297</v>
      </c>
      <c r="AK37" s="27">
        <f t="shared" ca="1" si="20"/>
        <v>0.84028736242347035</v>
      </c>
      <c r="AL37" s="27">
        <f t="shared" ca="1" si="21"/>
        <v>0.60181733457595532</v>
      </c>
      <c r="AM37" s="27" t="str">
        <f t="shared" ca="1" si="22"/>
        <v>-</v>
      </c>
      <c r="AN37" s="27" t="str">
        <f t="shared" ca="1" si="23"/>
        <v>-</v>
      </c>
      <c r="AO37" s="27">
        <f t="shared" ca="1" si="24"/>
        <v>0.79450592885375493</v>
      </c>
      <c r="AP37" s="27">
        <f t="shared" ca="1" si="25"/>
        <v>0.40845399346099953</v>
      </c>
      <c r="AQ37" s="27" t="str">
        <f t="shared" ca="1" si="26"/>
        <v>-</v>
      </c>
      <c r="AR37" s="27" t="str">
        <f t="shared" ca="1" si="27"/>
        <v>-</v>
      </c>
      <c r="AS37" s="27" t="str">
        <f t="shared" ca="1" si="28"/>
        <v>-</v>
      </c>
      <c r="AT37" s="27" t="str">
        <f t="shared" ca="1" si="29"/>
        <v>-</v>
      </c>
    </row>
    <row r="38" spans="1:46" x14ac:dyDescent="0.35">
      <c r="A38" t="str" cm="1">
        <f t="array" aca="1" ref="A38" ca="1">INDIRECT("D" &amp; ROW())&amp;INDIRECT("F" &amp; ROW())</f>
        <v>RL403ASU</v>
      </c>
      <c r="D38" s="55" t="str">
        <f t="shared" si="12"/>
        <v>RL403</v>
      </c>
      <c r="E38" s="74" t="s">
        <v>375</v>
      </c>
      <c r="F38" s="25" t="s">
        <v>12208</v>
      </c>
      <c r="G38" s="2" t="s">
        <v>14677</v>
      </c>
      <c r="H38" s="57"/>
      <c r="I38" s="3">
        <v>2472.5</v>
      </c>
      <c r="J38" s="5">
        <v>2287.25</v>
      </c>
      <c r="K38" s="5">
        <v>1674</v>
      </c>
      <c r="L38" s="5">
        <v>1607</v>
      </c>
      <c r="M38" s="5">
        <v>0</v>
      </c>
      <c r="N38" s="5">
        <v>80.5</v>
      </c>
      <c r="O38" s="5"/>
      <c r="P38" s="5"/>
      <c r="Q38" s="5">
        <v>1786</v>
      </c>
      <c r="R38" s="5">
        <v>1759.5</v>
      </c>
      <c r="S38" s="6">
        <v>1633</v>
      </c>
      <c r="T38" s="5">
        <v>1609.5</v>
      </c>
      <c r="U38" s="5">
        <v>0</v>
      </c>
      <c r="V38" s="6">
        <v>0</v>
      </c>
      <c r="W38" s="6"/>
      <c r="X38" s="6"/>
      <c r="Y38" s="6"/>
      <c r="Z38" s="6"/>
      <c r="AA38" s="6"/>
      <c r="AB38" s="6"/>
      <c r="AC38" s="6">
        <v>1177</v>
      </c>
      <c r="AD38" s="4">
        <f t="shared" ca="1" si="13"/>
        <v>3.4381903143585388</v>
      </c>
      <c r="AE38" s="4">
        <f t="shared" ca="1" si="14"/>
        <v>2.7327952421410364</v>
      </c>
      <c r="AF38" s="4">
        <f t="shared" ca="1" si="15"/>
        <v>6.8394222599830079E-2</v>
      </c>
      <c r="AG38" s="4">
        <f t="shared" ca="1" si="16"/>
        <v>0</v>
      </c>
      <c r="AH38" s="4">
        <f t="shared" ca="1" si="17"/>
        <v>0</v>
      </c>
      <c r="AI38" s="4">
        <f t="shared" ca="1" si="18"/>
        <v>0</v>
      </c>
      <c r="AJ38" s="4">
        <f t="shared" ca="1" si="19"/>
        <v>6.239379779099405</v>
      </c>
      <c r="AK38" s="27">
        <f t="shared" ca="1" si="20"/>
        <v>0.92507583417593531</v>
      </c>
      <c r="AL38" s="27">
        <f t="shared" ca="1" si="21"/>
        <v>0.95997610513739551</v>
      </c>
      <c r="AM38" s="27" t="str">
        <f t="shared" ca="1" si="22"/>
        <v>-</v>
      </c>
      <c r="AN38" s="27" t="str">
        <f t="shared" ca="1" si="23"/>
        <v>-</v>
      </c>
      <c r="AO38" s="27">
        <f t="shared" ca="1" si="24"/>
        <v>0.98516237402015683</v>
      </c>
      <c r="AP38" s="27">
        <f t="shared" ca="1" si="25"/>
        <v>0.98560930802204527</v>
      </c>
      <c r="AQ38" s="27" t="str">
        <f t="shared" ca="1" si="26"/>
        <v>-</v>
      </c>
      <c r="AR38" s="27" t="str">
        <f t="shared" ca="1" si="27"/>
        <v>-</v>
      </c>
      <c r="AS38" s="27" t="str">
        <f t="shared" ca="1" si="28"/>
        <v>-</v>
      </c>
      <c r="AT38" s="27" t="str">
        <f t="shared" ca="1" si="29"/>
        <v>-</v>
      </c>
    </row>
    <row r="39" spans="1:46" x14ac:dyDescent="0.35">
      <c r="A39" t="str" cm="1">
        <f t="array" aca="1" ref="A39" ca="1">INDIRECT("D" &amp; ROW())&amp;INDIRECT("F" &amp; ROW())</f>
        <v>RL403D7</v>
      </c>
      <c r="D39" s="55" t="str">
        <f t="shared" si="12"/>
        <v>RL403</v>
      </c>
      <c r="E39" s="74" t="s">
        <v>375</v>
      </c>
      <c r="F39" s="25" t="s">
        <v>9000</v>
      </c>
      <c r="G39" s="2" t="s">
        <v>14723</v>
      </c>
      <c r="H39" s="57"/>
      <c r="I39" s="3">
        <v>1672</v>
      </c>
      <c r="J39" s="5">
        <v>1599.3333333333333</v>
      </c>
      <c r="K39" s="5">
        <v>1452.25</v>
      </c>
      <c r="L39" s="5">
        <v>1412.25</v>
      </c>
      <c r="M39" s="5">
        <v>0</v>
      </c>
      <c r="N39" s="5">
        <v>0</v>
      </c>
      <c r="O39" s="5"/>
      <c r="P39" s="5"/>
      <c r="Q39" s="5">
        <v>1357</v>
      </c>
      <c r="R39" s="5">
        <v>1107</v>
      </c>
      <c r="S39" s="6">
        <v>1334</v>
      </c>
      <c r="T39" s="5">
        <v>1198.2666666666667</v>
      </c>
      <c r="U39" s="5">
        <v>0</v>
      </c>
      <c r="V39" s="6">
        <v>0</v>
      </c>
      <c r="W39" s="6"/>
      <c r="X39" s="6"/>
      <c r="Y39" s="6"/>
      <c r="Z39" s="6"/>
      <c r="AA39" s="6"/>
      <c r="AB39" s="6"/>
      <c r="AC39" s="6">
        <v>696</v>
      </c>
      <c r="AD39" s="4">
        <f t="shared" ca="1" si="13"/>
        <v>3.8884099616858232</v>
      </c>
      <c r="AE39" s="4">
        <f t="shared" ca="1" si="14"/>
        <v>3.7507423371647506</v>
      </c>
      <c r="AF39" s="4">
        <f t="shared" ca="1" si="15"/>
        <v>0</v>
      </c>
      <c r="AG39" s="4">
        <f t="shared" ca="1" si="16"/>
        <v>0</v>
      </c>
      <c r="AH39" s="4">
        <f t="shared" ca="1" si="17"/>
        <v>0</v>
      </c>
      <c r="AI39" s="4">
        <f t="shared" ca="1" si="18"/>
        <v>0</v>
      </c>
      <c r="AJ39" s="4">
        <f t="shared" ca="1" si="19"/>
        <v>7.6391522988505738</v>
      </c>
      <c r="AK39" s="27">
        <f t="shared" ca="1" si="20"/>
        <v>0.95653907496012758</v>
      </c>
      <c r="AL39" s="27">
        <f t="shared" ca="1" si="21"/>
        <v>0.97245653296608714</v>
      </c>
      <c r="AM39" s="27" t="str">
        <f t="shared" ca="1" si="22"/>
        <v>-</v>
      </c>
      <c r="AN39" s="27" t="str">
        <f t="shared" ca="1" si="23"/>
        <v>-</v>
      </c>
      <c r="AO39" s="27">
        <f t="shared" ca="1" si="24"/>
        <v>0.81577008106116433</v>
      </c>
      <c r="AP39" s="27">
        <f t="shared" ca="1" si="25"/>
        <v>0.89825087456271868</v>
      </c>
      <c r="AQ39" s="27" t="str">
        <f t="shared" ca="1" si="26"/>
        <v>-</v>
      </c>
      <c r="AR39" s="27" t="str">
        <f t="shared" ca="1" si="27"/>
        <v>-</v>
      </c>
      <c r="AS39" s="27" t="str">
        <f t="shared" ca="1" si="28"/>
        <v>-</v>
      </c>
      <c r="AT39" s="27" t="str">
        <f t="shared" ca="1" si="29"/>
        <v>-</v>
      </c>
    </row>
    <row r="40" spans="1:46" ht="29" x14ac:dyDescent="0.35">
      <c r="A40" t="str" cm="1">
        <f t="array" aca="1" ref="A40" ca="1">INDIRECT("D" &amp; ROW())&amp;INDIRECT("F" &amp; ROW())</f>
        <v>RL403ICCU</v>
      </c>
      <c r="D40" s="55" t="str">
        <f t="shared" si="12"/>
        <v>RL403</v>
      </c>
      <c r="E40" s="74" t="s">
        <v>375</v>
      </c>
      <c r="F40" s="25" t="s">
        <v>13114</v>
      </c>
      <c r="G40" s="2" t="s">
        <v>14658</v>
      </c>
      <c r="H40" s="57"/>
      <c r="I40" s="3">
        <v>9276</v>
      </c>
      <c r="J40" s="5">
        <v>6803.75</v>
      </c>
      <c r="K40" s="5">
        <v>1663.5</v>
      </c>
      <c r="L40" s="5">
        <v>1098</v>
      </c>
      <c r="M40" s="5">
        <v>0</v>
      </c>
      <c r="N40" s="5">
        <v>0</v>
      </c>
      <c r="O40" s="5"/>
      <c r="P40" s="5"/>
      <c r="Q40" s="5">
        <v>9257.5</v>
      </c>
      <c r="R40" s="5">
        <v>6785</v>
      </c>
      <c r="S40" s="6">
        <v>1667.5</v>
      </c>
      <c r="T40" s="5">
        <v>1058</v>
      </c>
      <c r="U40" s="5">
        <v>0</v>
      </c>
      <c r="V40" s="6">
        <v>0</v>
      </c>
      <c r="W40" s="6"/>
      <c r="X40" s="6"/>
      <c r="Y40" s="6"/>
      <c r="Z40" s="6"/>
      <c r="AA40" s="6"/>
      <c r="AB40" s="6"/>
      <c r="AC40" s="6">
        <v>629</v>
      </c>
      <c r="AD40" s="4">
        <f t="shared" ca="1" si="13"/>
        <v>21.603736089030207</v>
      </c>
      <c r="AE40" s="4">
        <f t="shared" ca="1" si="14"/>
        <v>3.4276629570747219</v>
      </c>
      <c r="AF40" s="4">
        <f t="shared" ca="1" si="15"/>
        <v>0</v>
      </c>
      <c r="AG40" s="4">
        <f t="shared" ca="1" si="16"/>
        <v>0</v>
      </c>
      <c r="AH40" s="4">
        <f t="shared" ca="1" si="17"/>
        <v>0</v>
      </c>
      <c r="AI40" s="4">
        <f t="shared" ca="1" si="18"/>
        <v>0</v>
      </c>
      <c r="AJ40" s="4">
        <f t="shared" ca="1" si="19"/>
        <v>25.03139904610493</v>
      </c>
      <c r="AK40" s="27">
        <f t="shared" ca="1" si="20"/>
        <v>0.73347887020267355</v>
      </c>
      <c r="AL40" s="27">
        <f t="shared" ca="1" si="21"/>
        <v>0.66005410279531107</v>
      </c>
      <c r="AM40" s="27" t="str">
        <f t="shared" ca="1" si="22"/>
        <v>-</v>
      </c>
      <c r="AN40" s="27" t="str">
        <f t="shared" ca="1" si="23"/>
        <v>-</v>
      </c>
      <c r="AO40" s="27">
        <f t="shared" ca="1" si="24"/>
        <v>0.73291925465838514</v>
      </c>
      <c r="AP40" s="27">
        <f t="shared" ca="1" si="25"/>
        <v>0.6344827586206897</v>
      </c>
      <c r="AQ40" s="27" t="str">
        <f t="shared" ca="1" si="26"/>
        <v>-</v>
      </c>
      <c r="AR40" s="27" t="str">
        <f t="shared" ca="1" si="27"/>
        <v>-</v>
      </c>
      <c r="AS40" s="27" t="str">
        <f t="shared" ca="1" si="28"/>
        <v>-</v>
      </c>
      <c r="AT40" s="27" t="str">
        <f t="shared" ca="1" si="29"/>
        <v>-</v>
      </c>
    </row>
    <row r="41" spans="1:46" x14ac:dyDescent="0.35">
      <c r="A41" t="str" cm="1">
        <f t="array" aca="1" ref="A41" ca="1">INDIRECT("D" &amp; ROW())&amp;INDIRECT("F" &amp; ROW())</f>
        <v>RL4TCFairoak</v>
      </c>
      <c r="D41" s="55" t="str">
        <f t="shared" si="12"/>
        <v>RL4TC</v>
      </c>
      <c r="E41" s="74" t="s">
        <v>717</v>
      </c>
      <c r="F41" s="25" t="s">
        <v>13101</v>
      </c>
      <c r="G41" s="2" t="s">
        <v>14668</v>
      </c>
      <c r="H41" s="57"/>
      <c r="I41" s="3"/>
      <c r="J41" s="5"/>
      <c r="K41" s="5"/>
      <c r="L41" s="5"/>
      <c r="M41" s="5"/>
      <c r="N41" s="5"/>
      <c r="O41" s="5"/>
      <c r="P41" s="5"/>
      <c r="Q41" s="5"/>
      <c r="R41" s="5"/>
      <c r="S41" s="6"/>
      <c r="T41" s="5"/>
      <c r="U41" s="5"/>
      <c r="V41" s="6"/>
      <c r="W41" s="6"/>
      <c r="X41" s="6"/>
      <c r="Y41" s="6"/>
      <c r="Z41" s="6"/>
      <c r="AA41" s="6"/>
      <c r="AB41" s="6"/>
      <c r="AC41" s="6"/>
      <c r="AD41" s="4" t="str">
        <f t="shared" ca="1" si="13"/>
        <v>-</v>
      </c>
      <c r="AE41" s="4" t="str">
        <f t="shared" ca="1" si="14"/>
        <v>-</v>
      </c>
      <c r="AF41" s="4" t="str">
        <f t="shared" ca="1" si="15"/>
        <v>-</v>
      </c>
      <c r="AG41" s="4" t="str">
        <f t="shared" ca="1" si="16"/>
        <v>-</v>
      </c>
      <c r="AH41" s="4" t="str">
        <f t="shared" ca="1" si="17"/>
        <v>-</v>
      </c>
      <c r="AI41" s="4" t="str">
        <f t="shared" ca="1" si="18"/>
        <v>-</v>
      </c>
      <c r="AJ41" s="4" t="str">
        <f t="shared" ca="1" si="19"/>
        <v>-</v>
      </c>
      <c r="AK41" s="27" t="str">
        <f t="shared" ca="1" si="20"/>
        <v>-</v>
      </c>
      <c r="AL41" s="27" t="str">
        <f t="shared" ca="1" si="21"/>
        <v>-</v>
      </c>
      <c r="AM41" s="27" t="str">
        <f t="shared" ca="1" si="22"/>
        <v>-</v>
      </c>
      <c r="AN41" s="27" t="str">
        <f t="shared" ca="1" si="23"/>
        <v>-</v>
      </c>
      <c r="AO41" s="27" t="str">
        <f t="shared" ca="1" si="24"/>
        <v>-</v>
      </c>
      <c r="AP41" s="27" t="str">
        <f t="shared" ca="1" si="25"/>
        <v>-</v>
      </c>
      <c r="AQ41" s="27" t="str">
        <f t="shared" ca="1" si="26"/>
        <v>-</v>
      </c>
      <c r="AR41" s="27" t="str">
        <f t="shared" ca="1" si="27"/>
        <v>-</v>
      </c>
      <c r="AS41" s="27" t="str">
        <f t="shared" ca="1" si="28"/>
        <v>-</v>
      </c>
      <c r="AT41" s="27" t="str">
        <f t="shared" ca="1" si="29"/>
        <v>-</v>
      </c>
    </row>
    <row r="42" spans="1:46" ht="29" x14ac:dyDescent="0.35">
      <c r="A42" t="str" cm="1">
        <f t="array" aca="1" ref="A42" ca="1">INDIRECT("D" &amp; ROW())&amp;INDIRECT("F" &amp; ROW())</f>
        <v>RL403C15</v>
      </c>
      <c r="D42" s="55" t="str">
        <f t="shared" si="12"/>
        <v>RL403</v>
      </c>
      <c r="E42" s="74" t="s">
        <v>375</v>
      </c>
      <c r="F42" s="25" t="s">
        <v>10214</v>
      </c>
      <c r="G42" s="2" t="s">
        <v>14665</v>
      </c>
      <c r="H42" s="57" t="s">
        <v>14659</v>
      </c>
      <c r="I42" s="3">
        <v>1541</v>
      </c>
      <c r="J42" s="5">
        <v>1018</v>
      </c>
      <c r="K42" s="5">
        <v>1161.5</v>
      </c>
      <c r="L42" s="5">
        <v>974.5</v>
      </c>
      <c r="M42" s="5">
        <v>0</v>
      </c>
      <c r="N42" s="5">
        <v>23</v>
      </c>
      <c r="O42" s="5"/>
      <c r="P42" s="5"/>
      <c r="Q42" s="5">
        <v>1207.5</v>
      </c>
      <c r="R42" s="5">
        <v>920.5</v>
      </c>
      <c r="S42" s="6">
        <v>828</v>
      </c>
      <c r="T42" s="5">
        <v>829</v>
      </c>
      <c r="U42" s="5">
        <v>0</v>
      </c>
      <c r="V42" s="6">
        <v>46</v>
      </c>
      <c r="W42" s="6"/>
      <c r="X42" s="6"/>
      <c r="Y42" s="6"/>
      <c r="Z42" s="6"/>
      <c r="AA42" s="6"/>
      <c r="AB42" s="6"/>
      <c r="AC42" s="6">
        <v>649</v>
      </c>
      <c r="AD42" s="4">
        <f t="shared" ca="1" si="13"/>
        <v>2.9869029275808936</v>
      </c>
      <c r="AE42" s="4">
        <f t="shared" ca="1" si="14"/>
        <v>2.7788906009244991</v>
      </c>
      <c r="AF42" s="4">
        <f t="shared" ca="1" si="15"/>
        <v>0.10631741140215717</v>
      </c>
      <c r="AG42" s="4">
        <f t="shared" ca="1" si="16"/>
        <v>0</v>
      </c>
      <c r="AH42" s="4">
        <f t="shared" ca="1" si="17"/>
        <v>0</v>
      </c>
      <c r="AI42" s="4">
        <f t="shared" ca="1" si="18"/>
        <v>0</v>
      </c>
      <c r="AJ42" s="4">
        <f t="shared" ca="1" si="19"/>
        <v>5.8721109399075502</v>
      </c>
      <c r="AK42" s="27">
        <f t="shared" ca="1" si="20"/>
        <v>0.66060999351070737</v>
      </c>
      <c r="AL42" s="27">
        <f t="shared" ca="1" si="21"/>
        <v>0.83900129143349123</v>
      </c>
      <c r="AM42" s="27" t="str">
        <f t="shared" ca="1" si="22"/>
        <v>-</v>
      </c>
      <c r="AN42" s="27" t="str">
        <f t="shared" ca="1" si="23"/>
        <v>-</v>
      </c>
      <c r="AO42" s="27">
        <f t="shared" ca="1" si="24"/>
        <v>0.76231884057971011</v>
      </c>
      <c r="AP42" s="27">
        <f t="shared" ca="1" si="25"/>
        <v>1.001207729468599</v>
      </c>
      <c r="AQ42" s="27" t="str">
        <f t="shared" ca="1" si="26"/>
        <v>-</v>
      </c>
      <c r="AR42" s="27" t="str">
        <f t="shared" ca="1" si="27"/>
        <v>-</v>
      </c>
      <c r="AS42" s="27" t="str">
        <f t="shared" ca="1" si="28"/>
        <v>-</v>
      </c>
      <c r="AT42" s="27" t="str">
        <f t="shared" ca="1" si="29"/>
        <v>-</v>
      </c>
    </row>
    <row r="43" spans="1:46" ht="29" x14ac:dyDescent="0.35">
      <c r="A43" t="str" cm="1">
        <f t="array" aca="1" ref="A43" ca="1">INDIRECT("D" &amp; ROW())&amp;INDIRECT("F" &amp; ROW())</f>
        <v>RL403C18</v>
      </c>
      <c r="D43" s="55" t="str">
        <f t="shared" si="12"/>
        <v>RL403</v>
      </c>
      <c r="E43" s="74" t="s">
        <v>375</v>
      </c>
      <c r="F43" s="25" t="s">
        <v>10217</v>
      </c>
      <c r="G43" s="2" t="s">
        <v>14693</v>
      </c>
      <c r="H43" s="57"/>
      <c r="I43" s="3">
        <v>1515</v>
      </c>
      <c r="J43" s="5">
        <v>1358.5</v>
      </c>
      <c r="K43" s="5">
        <v>1477</v>
      </c>
      <c r="L43" s="5">
        <v>1334</v>
      </c>
      <c r="M43" s="5">
        <v>0</v>
      </c>
      <c r="N43" s="5">
        <v>57.5</v>
      </c>
      <c r="O43" s="5"/>
      <c r="P43" s="5"/>
      <c r="Q43" s="5">
        <v>1069.5</v>
      </c>
      <c r="R43" s="5">
        <v>897</v>
      </c>
      <c r="S43" s="6">
        <v>1253.5</v>
      </c>
      <c r="T43" s="5">
        <v>1213</v>
      </c>
      <c r="U43" s="5">
        <v>0</v>
      </c>
      <c r="V43" s="6">
        <v>23</v>
      </c>
      <c r="W43" s="6"/>
      <c r="X43" s="6"/>
      <c r="Y43" s="6"/>
      <c r="Z43" s="6"/>
      <c r="AA43" s="6"/>
      <c r="AB43" s="6"/>
      <c r="AC43" s="6">
        <v>711</v>
      </c>
      <c r="AD43" s="4">
        <f t="shared" ca="1" si="13"/>
        <v>3.1722925457102673</v>
      </c>
      <c r="AE43" s="4">
        <f t="shared" ca="1" si="14"/>
        <v>3.5822784810126582</v>
      </c>
      <c r="AF43" s="4">
        <f t="shared" ca="1" si="15"/>
        <v>0.11322081575246132</v>
      </c>
      <c r="AG43" s="4">
        <f t="shared" ca="1" si="16"/>
        <v>0</v>
      </c>
      <c r="AH43" s="4">
        <f t="shared" ca="1" si="17"/>
        <v>0</v>
      </c>
      <c r="AI43" s="4">
        <f t="shared" ca="1" si="18"/>
        <v>0</v>
      </c>
      <c r="AJ43" s="4">
        <f t="shared" ca="1" si="19"/>
        <v>6.8677918424753868</v>
      </c>
      <c r="AK43" s="27">
        <f t="shared" ca="1" si="20"/>
        <v>0.89669966996699668</v>
      </c>
      <c r="AL43" s="27">
        <f t="shared" ca="1" si="21"/>
        <v>0.90318212593094105</v>
      </c>
      <c r="AM43" s="27" t="str">
        <f t="shared" ca="1" si="22"/>
        <v>-</v>
      </c>
      <c r="AN43" s="27" t="str">
        <f t="shared" ca="1" si="23"/>
        <v>-</v>
      </c>
      <c r="AO43" s="27">
        <f t="shared" ca="1" si="24"/>
        <v>0.83870967741935487</v>
      </c>
      <c r="AP43" s="27">
        <f t="shared" ca="1" si="25"/>
        <v>0.96769046669325887</v>
      </c>
      <c r="AQ43" s="27" t="str">
        <f t="shared" ca="1" si="26"/>
        <v>-</v>
      </c>
      <c r="AR43" s="27" t="str">
        <f t="shared" ca="1" si="27"/>
        <v>-</v>
      </c>
      <c r="AS43" s="27" t="str">
        <f t="shared" ca="1" si="28"/>
        <v>-</v>
      </c>
      <c r="AT43" s="27" t="str">
        <f t="shared" ca="1" si="29"/>
        <v>-</v>
      </c>
    </row>
    <row r="44" spans="1:46" ht="29" x14ac:dyDescent="0.35">
      <c r="A44" t="str" cm="1">
        <f t="array" aca="1" ref="A44" ca="1">INDIRECT("D" &amp; ROW())&amp;INDIRECT("F" &amp; ROW())</f>
        <v>RL4TCHilton Main</v>
      </c>
      <c r="D44" s="55" t="str">
        <f t="shared" si="12"/>
        <v>RL4TC</v>
      </c>
      <c r="E44" s="74" t="s">
        <v>717</v>
      </c>
      <c r="F44" s="25" t="s">
        <v>13102</v>
      </c>
      <c r="G44" s="2" t="s">
        <v>14644</v>
      </c>
      <c r="H44" s="57"/>
      <c r="I44" s="3">
        <v>2272.75</v>
      </c>
      <c r="J44" s="5">
        <v>1195.0833333333335</v>
      </c>
      <c r="K44" s="5">
        <v>1345.5</v>
      </c>
      <c r="L44" s="5">
        <v>861</v>
      </c>
      <c r="M44" s="5">
        <v>0</v>
      </c>
      <c r="N44" s="5">
        <v>0</v>
      </c>
      <c r="O44" s="5"/>
      <c r="P44" s="5"/>
      <c r="Q44" s="5">
        <v>1782.5</v>
      </c>
      <c r="R44" s="5">
        <v>1092.5</v>
      </c>
      <c r="S44" s="6">
        <v>954.5</v>
      </c>
      <c r="T44" s="5">
        <v>506</v>
      </c>
      <c r="U44" s="5">
        <v>0</v>
      </c>
      <c r="V44" s="6">
        <v>0</v>
      </c>
      <c r="W44" s="6"/>
      <c r="X44" s="6"/>
      <c r="Y44" s="6"/>
      <c r="Z44" s="6"/>
      <c r="AA44" s="6"/>
      <c r="AB44" s="6"/>
      <c r="AC44" s="6">
        <v>460</v>
      </c>
      <c r="AD44" s="4">
        <f t="shared" ca="1" si="13"/>
        <v>4.9730072463768122</v>
      </c>
      <c r="AE44" s="4">
        <f t="shared" ca="1" si="14"/>
        <v>2.9717391304347824</v>
      </c>
      <c r="AF44" s="4">
        <f t="shared" ca="1" si="15"/>
        <v>0</v>
      </c>
      <c r="AG44" s="4">
        <f t="shared" ca="1" si="16"/>
        <v>0</v>
      </c>
      <c r="AH44" s="4">
        <f t="shared" ca="1" si="17"/>
        <v>0</v>
      </c>
      <c r="AI44" s="4">
        <f t="shared" ca="1" si="18"/>
        <v>0</v>
      </c>
      <c r="AJ44" s="4">
        <f t="shared" ca="1" si="19"/>
        <v>7.9447463768115947</v>
      </c>
      <c r="AK44" s="27">
        <f t="shared" ca="1" si="20"/>
        <v>0.52583140835258324</v>
      </c>
      <c r="AL44" s="27">
        <f t="shared" ca="1" si="21"/>
        <v>0.63991081382385728</v>
      </c>
      <c r="AM44" s="27" t="str">
        <f t="shared" ca="1" si="22"/>
        <v>-</v>
      </c>
      <c r="AN44" s="27" t="str">
        <f t="shared" ca="1" si="23"/>
        <v>-</v>
      </c>
      <c r="AO44" s="27">
        <f t="shared" ca="1" si="24"/>
        <v>0.61290322580645162</v>
      </c>
      <c r="AP44" s="27">
        <f t="shared" ca="1" si="25"/>
        <v>0.53012048192771088</v>
      </c>
      <c r="AQ44" s="27" t="str">
        <f t="shared" ca="1" si="26"/>
        <v>-</v>
      </c>
      <c r="AR44" s="27" t="str">
        <f t="shared" ca="1" si="27"/>
        <v>-</v>
      </c>
      <c r="AS44" s="27" t="str">
        <f t="shared" ca="1" si="28"/>
        <v>-</v>
      </c>
      <c r="AT44" s="27" t="str">
        <f t="shared" ca="1" si="29"/>
        <v>-</v>
      </c>
    </row>
    <row r="45" spans="1:46" x14ac:dyDescent="0.35">
      <c r="A45" t="str" cm="1">
        <f t="array" aca="1" ref="A45" ca="1">INDIRECT("D" &amp; ROW())&amp;INDIRECT("F" &amp; ROW())</f>
        <v>RL407NRU</v>
      </c>
      <c r="D45" s="55" t="str">
        <f t="shared" si="12"/>
        <v>RL407</v>
      </c>
      <c r="E45" s="74" t="s">
        <v>2329</v>
      </c>
      <c r="F45" s="25" t="s">
        <v>10686</v>
      </c>
      <c r="G45" s="2" t="s">
        <v>14668</v>
      </c>
      <c r="H45" s="57"/>
      <c r="I45" s="3">
        <v>1121</v>
      </c>
      <c r="J45" s="5">
        <v>1022.25</v>
      </c>
      <c r="K45" s="5">
        <v>873</v>
      </c>
      <c r="L45" s="5">
        <v>569.5</v>
      </c>
      <c r="M45" s="5">
        <v>0</v>
      </c>
      <c r="N45" s="5">
        <v>0</v>
      </c>
      <c r="O45" s="5"/>
      <c r="P45" s="5"/>
      <c r="Q45" s="5">
        <v>828</v>
      </c>
      <c r="R45" s="5">
        <v>828</v>
      </c>
      <c r="S45" s="6">
        <v>699</v>
      </c>
      <c r="T45" s="5">
        <v>552.33333333333337</v>
      </c>
      <c r="U45" s="5">
        <v>0</v>
      </c>
      <c r="V45" s="6">
        <v>0</v>
      </c>
      <c r="W45" s="6"/>
      <c r="X45" s="6"/>
      <c r="Y45" s="6"/>
      <c r="Z45" s="6"/>
      <c r="AA45" s="6"/>
      <c r="AB45" s="6"/>
      <c r="AC45" s="6">
        <v>307</v>
      </c>
      <c r="AD45" s="4">
        <f t="shared" ca="1" si="13"/>
        <v>6.0268729641693808</v>
      </c>
      <c r="AE45" s="4">
        <f t="shared" ca="1" si="14"/>
        <v>3.6541802388707931</v>
      </c>
      <c r="AF45" s="4">
        <f t="shared" ca="1" si="15"/>
        <v>0</v>
      </c>
      <c r="AG45" s="4">
        <f t="shared" ca="1" si="16"/>
        <v>0</v>
      </c>
      <c r="AH45" s="4">
        <f t="shared" ca="1" si="17"/>
        <v>0</v>
      </c>
      <c r="AI45" s="4">
        <f t="shared" ca="1" si="18"/>
        <v>0</v>
      </c>
      <c r="AJ45" s="4">
        <f t="shared" ca="1" si="19"/>
        <v>9.6810532030401735</v>
      </c>
      <c r="AK45" s="27">
        <f t="shared" ca="1" si="20"/>
        <v>0.91190900981266731</v>
      </c>
      <c r="AL45" s="27">
        <f t="shared" ca="1" si="21"/>
        <v>0.65234822451317298</v>
      </c>
      <c r="AM45" s="27" t="str">
        <f t="shared" ca="1" si="22"/>
        <v>-</v>
      </c>
      <c r="AN45" s="27" t="str">
        <f t="shared" ca="1" si="23"/>
        <v>-</v>
      </c>
      <c r="AO45" s="27">
        <f t="shared" ca="1" si="24"/>
        <v>1</v>
      </c>
      <c r="AP45" s="27">
        <f t="shared" ca="1" si="25"/>
        <v>0.79017644253695762</v>
      </c>
      <c r="AQ45" s="27" t="str">
        <f t="shared" ca="1" si="26"/>
        <v>-</v>
      </c>
      <c r="AR45" s="27" t="str">
        <f t="shared" ca="1" si="27"/>
        <v>-</v>
      </c>
      <c r="AS45" s="27" t="str">
        <f t="shared" ca="1" si="28"/>
        <v>-</v>
      </c>
      <c r="AT45" s="27" t="str">
        <f t="shared" ca="1" si="29"/>
        <v>-</v>
      </c>
    </row>
    <row r="46" spans="1:46" x14ac:dyDescent="0.35">
      <c r="A46" t="str" cm="1">
        <f t="array" aca="1" ref="A46" ca="1">INDIRECT("D" &amp; ROW())&amp;INDIRECT("F" &amp; ROW())</f>
        <v>RL403C22</v>
      </c>
      <c r="D46" s="55" t="str">
        <f t="shared" si="12"/>
        <v>RL403</v>
      </c>
      <c r="E46" s="74" t="s">
        <v>375</v>
      </c>
      <c r="F46" s="25" t="s">
        <v>9596</v>
      </c>
      <c r="G46" s="2" t="s">
        <v>14683</v>
      </c>
      <c r="H46" s="57"/>
      <c r="I46" s="3">
        <v>1414.25</v>
      </c>
      <c r="J46" s="5">
        <v>1226.3333333333333</v>
      </c>
      <c r="K46" s="5">
        <v>1116.5</v>
      </c>
      <c r="L46" s="5">
        <v>1055</v>
      </c>
      <c r="M46" s="5">
        <v>0</v>
      </c>
      <c r="N46" s="5">
        <v>0</v>
      </c>
      <c r="O46" s="5"/>
      <c r="P46" s="5"/>
      <c r="Q46" s="5">
        <v>1081</v>
      </c>
      <c r="R46" s="5">
        <v>1000.5</v>
      </c>
      <c r="S46" s="6">
        <v>849.5</v>
      </c>
      <c r="T46" s="5">
        <v>866.25</v>
      </c>
      <c r="U46" s="5">
        <v>0</v>
      </c>
      <c r="V46" s="6">
        <v>0</v>
      </c>
      <c r="W46" s="6"/>
      <c r="X46" s="6"/>
      <c r="Y46" s="6"/>
      <c r="Z46" s="6"/>
      <c r="AA46" s="6"/>
      <c r="AB46" s="6"/>
      <c r="AC46" s="6">
        <v>614</v>
      </c>
      <c r="AD46" s="4">
        <f t="shared" ca="1" si="13"/>
        <v>3.6267643865363732</v>
      </c>
      <c r="AE46" s="4">
        <f t="shared" ca="1" si="14"/>
        <v>3.1290716612377851</v>
      </c>
      <c r="AF46" s="4">
        <f t="shared" ca="1" si="15"/>
        <v>0</v>
      </c>
      <c r="AG46" s="4">
        <f t="shared" ca="1" si="16"/>
        <v>0</v>
      </c>
      <c r="AH46" s="4">
        <f t="shared" ca="1" si="17"/>
        <v>0</v>
      </c>
      <c r="AI46" s="4">
        <f t="shared" ca="1" si="18"/>
        <v>0</v>
      </c>
      <c r="AJ46" s="4">
        <f t="shared" ca="1" si="19"/>
        <v>6.7558360477741584</v>
      </c>
      <c r="AK46" s="27">
        <f t="shared" ca="1" si="20"/>
        <v>0.8671262742325142</v>
      </c>
      <c r="AL46" s="27">
        <f t="shared" ca="1" si="21"/>
        <v>0.9449171518137035</v>
      </c>
      <c r="AM46" s="27" t="str">
        <f t="shared" ca="1" si="22"/>
        <v>-</v>
      </c>
      <c r="AN46" s="27" t="str">
        <f t="shared" ca="1" si="23"/>
        <v>-</v>
      </c>
      <c r="AO46" s="27">
        <f t="shared" ca="1" si="24"/>
        <v>0.92553191489361697</v>
      </c>
      <c r="AP46" s="27">
        <f t="shared" ca="1" si="25"/>
        <v>1.0197174808711007</v>
      </c>
      <c r="AQ46" s="27" t="str">
        <f t="shared" ca="1" si="26"/>
        <v>-</v>
      </c>
      <c r="AR46" s="27" t="str">
        <f t="shared" ca="1" si="27"/>
        <v>-</v>
      </c>
      <c r="AS46" s="27" t="str">
        <f t="shared" ca="1" si="28"/>
        <v>-</v>
      </c>
      <c r="AT46" s="27" t="str">
        <f t="shared" ca="1" si="29"/>
        <v>-</v>
      </c>
    </row>
    <row r="47" spans="1:46" ht="29" x14ac:dyDescent="0.35">
      <c r="A47" t="str" cm="1">
        <f t="array" aca="1" ref="A47" ca="1">INDIRECT("D" &amp; ROW())&amp;INDIRECT("F" &amp; ROW())</f>
        <v>RL403C41</v>
      </c>
      <c r="D47" s="55" t="str">
        <f t="shared" si="12"/>
        <v>RL403</v>
      </c>
      <c r="E47" s="74" t="s">
        <v>375</v>
      </c>
      <c r="F47" s="25" t="s">
        <v>13111</v>
      </c>
      <c r="G47" s="2" t="s">
        <v>14660</v>
      </c>
      <c r="H47" s="57"/>
      <c r="I47" s="3">
        <v>1794</v>
      </c>
      <c r="J47" s="5">
        <v>1528</v>
      </c>
      <c r="K47" s="5">
        <v>1531</v>
      </c>
      <c r="L47" s="5">
        <v>1335.1666666666667</v>
      </c>
      <c r="M47" s="5">
        <v>0</v>
      </c>
      <c r="N47" s="5">
        <v>0</v>
      </c>
      <c r="O47" s="5"/>
      <c r="P47" s="5"/>
      <c r="Q47" s="5">
        <v>1196</v>
      </c>
      <c r="R47" s="5">
        <v>1024.5</v>
      </c>
      <c r="S47" s="6">
        <v>1357</v>
      </c>
      <c r="T47" s="5">
        <v>1347</v>
      </c>
      <c r="U47" s="5">
        <v>0</v>
      </c>
      <c r="V47" s="6">
        <v>0</v>
      </c>
      <c r="W47" s="6"/>
      <c r="X47" s="6"/>
      <c r="Y47" s="6"/>
      <c r="Z47" s="6"/>
      <c r="AA47" s="6"/>
      <c r="AB47" s="6"/>
      <c r="AC47" s="6">
        <v>835</v>
      </c>
      <c r="AD47" s="4">
        <f t="shared" ca="1" si="13"/>
        <v>3.05688622754491</v>
      </c>
      <c r="AE47" s="4">
        <f t="shared" ca="1" si="14"/>
        <v>3.212175648702595</v>
      </c>
      <c r="AF47" s="4">
        <f t="shared" ca="1" si="15"/>
        <v>0</v>
      </c>
      <c r="AG47" s="4">
        <f t="shared" ca="1" si="16"/>
        <v>0</v>
      </c>
      <c r="AH47" s="4">
        <f t="shared" ca="1" si="17"/>
        <v>0</v>
      </c>
      <c r="AI47" s="4">
        <f t="shared" ca="1" si="18"/>
        <v>0</v>
      </c>
      <c r="AJ47" s="4">
        <f t="shared" ca="1" si="19"/>
        <v>6.2690618762475054</v>
      </c>
      <c r="AK47" s="27">
        <f t="shared" ca="1" si="20"/>
        <v>0.8517279821627648</v>
      </c>
      <c r="AL47" s="27">
        <f t="shared" ca="1" si="21"/>
        <v>0.87208795993903776</v>
      </c>
      <c r="AM47" s="27" t="str">
        <f t="shared" ca="1" si="22"/>
        <v>-</v>
      </c>
      <c r="AN47" s="27" t="str">
        <f t="shared" ca="1" si="23"/>
        <v>-</v>
      </c>
      <c r="AO47" s="27">
        <f t="shared" ca="1" si="24"/>
        <v>0.85660535117056857</v>
      </c>
      <c r="AP47" s="27">
        <f t="shared" ca="1" si="25"/>
        <v>0.99263080324244657</v>
      </c>
      <c r="AQ47" s="27" t="str">
        <f t="shared" ca="1" si="26"/>
        <v>-</v>
      </c>
      <c r="AR47" s="27" t="str">
        <f t="shared" ca="1" si="27"/>
        <v>-</v>
      </c>
      <c r="AS47" s="27" t="str">
        <f t="shared" ca="1" si="28"/>
        <v>-</v>
      </c>
      <c r="AT47" s="27" t="str">
        <f t="shared" ca="1" si="29"/>
        <v>-</v>
      </c>
    </row>
    <row r="48" spans="1:46" ht="29" x14ac:dyDescent="0.35">
      <c r="A48" t="str" cm="1">
        <f t="array" aca="1" ref="A48" ca="1">INDIRECT("D" &amp; ROW())&amp;INDIRECT("F" &amp; ROW())</f>
        <v>RL403A8</v>
      </c>
      <c r="D48" s="55" t="str">
        <f t="shared" ref="D48:D79" si="30">IFERROR(VLOOKUP($E$5&amp;E48,Sites,4,FALSE),"")</f>
        <v>RL403</v>
      </c>
      <c r="E48" s="74" t="s">
        <v>375</v>
      </c>
      <c r="F48" s="25" t="s">
        <v>13106</v>
      </c>
      <c r="G48" s="2" t="s">
        <v>14665</v>
      </c>
      <c r="H48" s="57"/>
      <c r="I48" s="3">
        <v>1856</v>
      </c>
      <c r="J48" s="5">
        <v>1268.3333333333333</v>
      </c>
      <c r="K48" s="5">
        <v>1606.5</v>
      </c>
      <c r="L48" s="5">
        <v>1303.5</v>
      </c>
      <c r="M48" s="5">
        <v>0</v>
      </c>
      <c r="N48" s="5">
        <v>0</v>
      </c>
      <c r="O48" s="5"/>
      <c r="P48" s="5"/>
      <c r="Q48" s="5">
        <v>1345.5</v>
      </c>
      <c r="R48" s="5">
        <v>1014</v>
      </c>
      <c r="S48" s="6">
        <v>1426</v>
      </c>
      <c r="T48" s="5">
        <v>1207.5</v>
      </c>
      <c r="U48" s="5">
        <v>0</v>
      </c>
      <c r="V48" s="6">
        <v>0</v>
      </c>
      <c r="W48" s="6"/>
      <c r="X48" s="6"/>
      <c r="Y48" s="6"/>
      <c r="Z48" s="6"/>
      <c r="AA48" s="6"/>
      <c r="AB48" s="6"/>
      <c r="AC48" s="6">
        <v>765</v>
      </c>
      <c r="AD48" s="4">
        <f t="shared" ca="1" si="13"/>
        <v>2.9834422657952064</v>
      </c>
      <c r="AE48" s="4">
        <f t="shared" ca="1" si="14"/>
        <v>3.2823529411764705</v>
      </c>
      <c r="AF48" s="4">
        <f t="shared" ca="1" si="15"/>
        <v>0</v>
      </c>
      <c r="AG48" s="4">
        <f t="shared" ca="1" si="16"/>
        <v>0</v>
      </c>
      <c r="AH48" s="4">
        <f t="shared" ca="1" si="17"/>
        <v>0</v>
      </c>
      <c r="AI48" s="4">
        <f t="shared" ca="1" si="18"/>
        <v>0</v>
      </c>
      <c r="AJ48" s="4">
        <f t="shared" ca="1" si="19"/>
        <v>6.2657952069716769</v>
      </c>
      <c r="AK48" s="27">
        <f t="shared" ca="1" si="20"/>
        <v>0.6833692528735632</v>
      </c>
      <c r="AL48" s="27">
        <f t="shared" ca="1" si="21"/>
        <v>0.81139122315592904</v>
      </c>
      <c r="AM48" s="27" t="str">
        <f t="shared" ca="1" si="22"/>
        <v>-</v>
      </c>
      <c r="AN48" s="27" t="str">
        <f t="shared" ca="1" si="23"/>
        <v>-</v>
      </c>
      <c r="AO48" s="27">
        <f t="shared" ca="1" si="24"/>
        <v>0.75362318840579712</v>
      </c>
      <c r="AP48" s="27">
        <f t="shared" ca="1" si="25"/>
        <v>0.84677419354838712</v>
      </c>
      <c r="AQ48" s="27" t="str">
        <f t="shared" ca="1" si="26"/>
        <v>-</v>
      </c>
      <c r="AR48" s="27" t="str">
        <f t="shared" ca="1" si="27"/>
        <v>-</v>
      </c>
      <c r="AS48" s="27" t="str">
        <f t="shared" ca="1" si="28"/>
        <v>-</v>
      </c>
      <c r="AT48" s="27" t="str">
        <f t="shared" ca="1" si="29"/>
        <v>-</v>
      </c>
    </row>
    <row r="49" spans="1:46" ht="29" x14ac:dyDescent="0.35">
      <c r="A49" t="str" cm="1">
        <f t="array" aca="1" ref="A49" ca="1">INDIRECT("D" &amp; ROW())&amp;INDIRECT("F" &amp; ROW())</f>
        <v>RL403A7</v>
      </c>
      <c r="D49" s="55" t="str">
        <f t="shared" si="30"/>
        <v>RL403</v>
      </c>
      <c r="E49" s="74" t="s">
        <v>375</v>
      </c>
      <c r="F49" s="25" t="s">
        <v>11077</v>
      </c>
      <c r="G49" s="2" t="s">
        <v>14693</v>
      </c>
      <c r="H49" s="57"/>
      <c r="I49" s="3">
        <v>1782.5</v>
      </c>
      <c r="J49" s="5">
        <v>1502</v>
      </c>
      <c r="K49" s="5">
        <v>1510.5</v>
      </c>
      <c r="L49" s="5">
        <v>1292.5833333333333</v>
      </c>
      <c r="M49" s="5">
        <v>0</v>
      </c>
      <c r="N49" s="5">
        <v>0</v>
      </c>
      <c r="O49" s="5"/>
      <c r="P49" s="5"/>
      <c r="Q49" s="5">
        <v>1092.5</v>
      </c>
      <c r="R49" s="5">
        <v>1079</v>
      </c>
      <c r="S49" s="6">
        <v>1419.4833333333299</v>
      </c>
      <c r="T49" s="5">
        <v>1295.75</v>
      </c>
      <c r="U49" s="5">
        <v>0</v>
      </c>
      <c r="V49" s="6">
        <v>0</v>
      </c>
      <c r="W49" s="6"/>
      <c r="X49" s="6"/>
      <c r="Y49" s="6"/>
      <c r="Z49" s="6"/>
      <c r="AA49" s="6"/>
      <c r="AB49" s="6"/>
      <c r="AC49" s="6">
        <v>865</v>
      </c>
      <c r="AD49" s="4">
        <f t="shared" ca="1" si="13"/>
        <v>2.9838150289017342</v>
      </c>
      <c r="AE49" s="4">
        <f t="shared" ca="1" si="14"/>
        <v>2.9922928709055872</v>
      </c>
      <c r="AF49" s="4">
        <f t="shared" ca="1" si="15"/>
        <v>0</v>
      </c>
      <c r="AG49" s="4">
        <f t="shared" ca="1" si="16"/>
        <v>0</v>
      </c>
      <c r="AH49" s="4">
        <f t="shared" ca="1" si="17"/>
        <v>0</v>
      </c>
      <c r="AI49" s="4">
        <f t="shared" ca="1" si="18"/>
        <v>0</v>
      </c>
      <c r="AJ49" s="4">
        <f t="shared" ca="1" si="19"/>
        <v>5.9761078998073218</v>
      </c>
      <c r="AK49" s="27">
        <f t="shared" ca="1" si="20"/>
        <v>0.8426367461430575</v>
      </c>
      <c r="AL49" s="27">
        <f t="shared" ca="1" si="21"/>
        <v>0.85573209753944601</v>
      </c>
      <c r="AM49" s="27" t="str">
        <f t="shared" ca="1" si="22"/>
        <v>-</v>
      </c>
      <c r="AN49" s="27" t="str">
        <f t="shared" ca="1" si="23"/>
        <v>-</v>
      </c>
      <c r="AO49" s="27">
        <f t="shared" ca="1" si="24"/>
        <v>0.98764302059496567</v>
      </c>
      <c r="AP49" s="27">
        <f t="shared" ca="1" si="25"/>
        <v>0.91283213375759009</v>
      </c>
      <c r="AQ49" s="27" t="str">
        <f t="shared" ca="1" si="26"/>
        <v>-</v>
      </c>
      <c r="AR49" s="27" t="str">
        <f t="shared" ca="1" si="27"/>
        <v>-</v>
      </c>
      <c r="AS49" s="27" t="str">
        <f t="shared" ca="1" si="28"/>
        <v>-</v>
      </c>
      <c r="AT49" s="27" t="str">
        <f t="shared" ca="1" si="29"/>
        <v>-</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tBXNN4VwG9BNDhQ0uBvR1HOcDbNi9HyPa/xw+RQaSpoJDFD/0TbQWD5tudqBPHC/06oVnD+AYQdYvd8qKXmXNQ==" saltValue="OPoUh6mUX1J/e6VWSma1aw==" spinCount="100000" sheet="1" objects="1" scenarios="1"/>
  <mergeCells count="46">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 ref="M12:N12"/>
    <mergeCell ref="O12:P12"/>
    <mergeCell ref="Q12:R12"/>
    <mergeCell ref="D11:E11"/>
    <mergeCell ref="I11:P11"/>
    <mergeCell ref="Q11:X11"/>
    <mergeCell ref="Y11:AB11"/>
    <mergeCell ref="AK11:AN11"/>
    <mergeCell ref="S12:T12"/>
    <mergeCell ref="U12:V12"/>
    <mergeCell ref="W12:X12"/>
    <mergeCell ref="Y12:Z12"/>
    <mergeCell ref="AA12:AB12"/>
    <mergeCell ref="AO12:AO13"/>
    <mergeCell ref="AD12:AD13"/>
    <mergeCell ref="AE12:AE13"/>
    <mergeCell ref="AF12:AF13"/>
    <mergeCell ref="AG12:AG13"/>
    <mergeCell ref="AH12:AH13"/>
    <mergeCell ref="AI12:AI13"/>
    <mergeCell ref="AJ12:AJ13"/>
    <mergeCell ref="AK12:AK13"/>
    <mergeCell ref="AL12:AL13"/>
    <mergeCell ref="AM12:AM13"/>
    <mergeCell ref="AN12:AN13"/>
    <mergeCell ref="AP12:AP13"/>
    <mergeCell ref="AQ12:AQ13"/>
    <mergeCell ref="AR12:AR13"/>
    <mergeCell ref="AS12:AS13"/>
    <mergeCell ref="AT12:AT13"/>
  </mergeCells>
  <phoneticPr fontId="29" type="noConversion"/>
  <conditionalFormatting sqref="D10:E10">
    <cfRule type="cellIs" dxfId="11" priority="11" stopIfTrue="1" operator="equal">
      <formula>"At least one Hospital Site Name enetered is not recognised"</formula>
    </cfRule>
  </conditionalFormatting>
  <conditionalFormatting sqref="D11:E11">
    <cfRule type="cellIs" dxfId="10" priority="12" stopIfTrue="1" operator="equal">
      <formula>"Trust is not responsible for at least 1 site"</formula>
    </cfRule>
  </conditionalFormatting>
  <conditionalFormatting sqref="F10:F11">
    <cfRule type="cellIs" dxfId="9" priority="13" stopIfTrue="1" operator="equal">
      <formula>"Data not complete for all rows"</formula>
    </cfRule>
  </conditionalFormatting>
  <conditionalFormatting sqref="Y15:AB15">
    <cfRule type="expression" dxfId="8" priority="10">
      <formula>$J$626=1</formula>
    </cfRule>
  </conditionalFormatting>
  <conditionalFormatting sqref="AC11">
    <cfRule type="expression" dxfId="7" priority="9" stopIfTrue="1">
      <formula>#REF!="N"</formula>
    </cfRule>
  </conditionalFormatting>
  <conditionalFormatting sqref="Y17:AB81">
    <cfRule type="expression" dxfId="6" priority="5">
      <formula>$J$625=1</formula>
    </cfRule>
  </conditionalFormatting>
  <conditionalFormatting sqref="Y83:AB147">
    <cfRule type="expression" dxfId="5"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 zoomScale="70" zoomScaleNormal="70" workbookViewId="0">
      <selection activeCell="K2" sqref="K2"/>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166</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RL403A5</v>
      </c>
      <c r="B7" s="66" t="str">
        <f ca="1">IF('Trust - Frontsheet'!A16="","",'Trust - Frontsheet'!D16)</f>
        <v>RL403</v>
      </c>
      <c r="C7" s="66" t="str">
        <f ca="1">IF(VLOOKUP(A7,'Trust - Frontsheet'!$A$16:$AC$215,5,0)="","",VLOOKUP(A7,'Trust - Frontsheet'!$A$16:$AC$216,5,0))</f>
        <v>NEW CROSS HOSPITAL</v>
      </c>
      <c r="D7" s="66" t="str">
        <f ca="1">IF(VLOOKUP(A7,'Trust - Frontsheet'!$A$16:$AC$215,6,0)="","",VLOOKUP(A7,'Trust - Frontsheet'!$A$16:$AC$216,6,0))</f>
        <v>A5</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RL403A6</v>
      </c>
      <c r="B8" s="66" t="str">
        <f ca="1">IF('Trust - Frontsheet'!A17="","",'Trust - Frontsheet'!D17)</f>
        <v>RL403</v>
      </c>
      <c r="C8" s="66" t="str">
        <f ca="1">IF(VLOOKUP(A8,'Trust - Frontsheet'!$A$16:$AC$215,5,0)="","",VLOOKUP(A8,'Trust - Frontsheet'!$A$16:$AC$216,5,0))</f>
        <v>NEW CROSS HOSPITAL</v>
      </c>
      <c r="D8" s="66" t="str">
        <f ca="1">IF(VLOOKUP(A8,'Trust - Frontsheet'!$A$16:$AC$215,6,0)="","",VLOOKUP(A8,'Trust - Frontsheet'!$A$16:$AC$216,6,0))</f>
        <v>A6</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RL403A9</v>
      </c>
      <c r="B9" s="66" t="str">
        <f ca="1">IF('Trust - Frontsheet'!A18="","",'Trust - Frontsheet'!D18)</f>
        <v>RL403</v>
      </c>
      <c r="C9" s="66" t="str">
        <f ca="1">IF(VLOOKUP(A9,'Trust - Frontsheet'!$A$16:$AC$215,5,0)="","",VLOOKUP(A9,'Trust - Frontsheet'!$A$16:$AC$216,5,0))</f>
        <v>NEW CROSS HOSPITAL</v>
      </c>
      <c r="D9" s="66" t="str">
        <f ca="1">IF(VLOOKUP(A9,'Trust - Frontsheet'!$A$16:$AC$215,6,0)="","",VLOOKUP(A9,'Trust - Frontsheet'!$A$16:$AC$216,6,0))</f>
        <v>A9</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RL403A12</v>
      </c>
      <c r="B10" s="66" t="str">
        <f ca="1">IF('Trust - Frontsheet'!A19="","",'Trust - Frontsheet'!D19)</f>
        <v>RL403</v>
      </c>
      <c r="C10" s="66" t="str">
        <f ca="1">IF(VLOOKUP(A10,'Trust - Frontsheet'!$A$16:$AC$215,5,0)="","",VLOOKUP(A10,'Trust - Frontsheet'!$A$16:$AC$216,5,0))</f>
        <v>NEW CROSS HOSPITAL</v>
      </c>
      <c r="D10" s="66" t="str">
        <f ca="1">IF(VLOOKUP(A10,'Trust - Frontsheet'!$A$16:$AC$215,6,0)="","",VLOOKUP(A10,'Trust - Frontsheet'!$A$16:$AC$216,6,0))</f>
        <v>A12</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RL403A14</v>
      </c>
      <c r="B11" s="65" t="str">
        <f ca="1">IF('Trust - Frontsheet'!A20="","",'Trust - Frontsheet'!D20)</f>
        <v>RL403</v>
      </c>
      <c r="C11" s="65" t="str">
        <f ca="1">IF(VLOOKUP(A11,'Trust - Frontsheet'!$A$16:$AC$215,5,0)="","",VLOOKUP(A11,'Trust - Frontsheet'!$A$16:$AC$216,5,0))</f>
        <v>NEW CROSS HOSPITAL</v>
      </c>
      <c r="D11" s="65" t="str">
        <f ca="1">IF(VLOOKUP(A11,'Trust - Frontsheet'!$A$16:$AC$215,6,0)="","",VLOOKUP(A11,'Trust - Frontsheet'!$A$16:$AC$216,6,0))</f>
        <v>A14</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RL403B7</v>
      </c>
      <c r="B12" s="65" t="str">
        <f ca="1">IF('Trust - Frontsheet'!A21="","",'Trust - Frontsheet'!D21)</f>
        <v>RL403</v>
      </c>
      <c r="C12" s="65" t="str">
        <f ca="1">IF(VLOOKUP(A12,'Trust - Frontsheet'!$A$16:$AC$215,5,0)="","",VLOOKUP(A12,'Trust - Frontsheet'!$A$16:$AC$216,5,0))</f>
        <v>NEW CROSS HOSPITAL</v>
      </c>
      <c r="D12" s="65" t="str">
        <f ca="1">IF(VLOOKUP(A12,'Trust - Frontsheet'!$A$16:$AC$215,6,0)="","",VLOOKUP(A12,'Trust - Frontsheet'!$A$16:$AC$216,6,0))</f>
        <v>B7</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RL403C16</v>
      </c>
      <c r="B13" s="65" t="str">
        <f ca="1">IF('Trust - Frontsheet'!A22="","",'Trust - Frontsheet'!D22)</f>
        <v>RL403</v>
      </c>
      <c r="C13" s="65" t="str">
        <f ca="1">IF(VLOOKUP(A13,'Trust - Frontsheet'!$A$16:$AC$215,5,0)="","",VLOOKUP(A13,'Trust - Frontsheet'!$A$16:$AC$216,5,0))</f>
        <v>NEW CROSS HOSPITAL</v>
      </c>
      <c r="D13" s="65" t="str">
        <f ca="1">IF(VLOOKUP(A13,'Trust - Frontsheet'!$A$16:$AC$215,6,0)="","",VLOOKUP(A13,'Trust - Frontsheet'!$A$16:$AC$216,6,0))</f>
        <v>C16</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RL403C14</v>
      </c>
      <c r="B14" s="65" t="str">
        <f ca="1">IF('Trust - Frontsheet'!A23="","",'Trust - Frontsheet'!D23)</f>
        <v>RL403</v>
      </c>
      <c r="C14" s="65" t="str">
        <f ca="1">IF(VLOOKUP(A14,'Trust - Frontsheet'!$A$16:$AC$215,5,0)="","",VLOOKUP(A14,'Trust - Frontsheet'!$A$16:$AC$216,5,0))</f>
        <v>NEW CROSS HOSPITAL</v>
      </c>
      <c r="D14" s="65" t="str">
        <f ca="1">IF(VLOOKUP(A14,'Trust - Frontsheet'!$A$16:$AC$215,6,0)="","",VLOOKUP(A14,'Trust - Frontsheet'!$A$16:$AC$216,6,0))</f>
        <v>C14</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RL403C26</v>
      </c>
      <c r="B15" s="65" t="str">
        <f ca="1">IF('Trust - Frontsheet'!A24="","",'Trust - Frontsheet'!D24)</f>
        <v>RL403</v>
      </c>
      <c r="C15" s="65" t="str">
        <f ca="1">IF(VLOOKUP(A15,'Trust - Frontsheet'!$A$16:$AC$215,5,0)="","",VLOOKUP(A15,'Trust - Frontsheet'!$A$16:$AC$216,5,0))</f>
        <v>NEW CROSS HOSPITAL</v>
      </c>
      <c r="D15" s="65" t="str">
        <f ca="1">IF(VLOOKUP(A15,'Trust - Frontsheet'!$A$16:$AC$215,6,0)="","",VLOOKUP(A15,'Trust - Frontsheet'!$A$16:$AC$216,6,0))</f>
        <v>C26</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RL403AMU</v>
      </c>
      <c r="B16" s="65" t="str">
        <f ca="1">IF('Trust - Frontsheet'!A25="","",'Trust - Frontsheet'!D25)</f>
        <v>RL403</v>
      </c>
      <c r="C16" s="65" t="str">
        <f ca="1">IF(VLOOKUP(A16,'Trust - Frontsheet'!$A$16:$AC$215,5,0)="","",VLOOKUP(A16,'Trust - Frontsheet'!$A$16:$AC$216,5,0))</f>
        <v>NEW CROSS HOSPITAL</v>
      </c>
      <c r="D16" s="65" t="str">
        <f ca="1">IF(VLOOKUP(A16,'Trust - Frontsheet'!$A$16:$AC$215,6,0)="","",VLOOKUP(A16,'Trust - Frontsheet'!$A$16:$AC$216,6,0))</f>
        <v>AMU</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RL403C24</v>
      </c>
      <c r="B17" s="65" t="str">
        <f ca="1">IF('Trust - Frontsheet'!A26="","",'Trust - Frontsheet'!D26)</f>
        <v>RL403</v>
      </c>
      <c r="C17" s="65" t="str">
        <f ca="1">IF(VLOOKUP(A17,'Trust - Frontsheet'!$A$16:$AC$215,5,0)="","",VLOOKUP(A17,'Trust - Frontsheet'!$A$16:$AC$216,5,0))</f>
        <v>NEW CROSS HOSPITAL</v>
      </c>
      <c r="D17" s="65" t="str">
        <f ca="1">IF(VLOOKUP(A17,'Trust - Frontsheet'!$A$16:$AC$215,6,0)="","",VLOOKUP(A17,'Trust - Frontsheet'!$A$16:$AC$216,6,0))</f>
        <v>C24</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RL403C25</v>
      </c>
      <c r="B18" s="65" t="str">
        <f ca="1">IF('Trust - Frontsheet'!A27="","",'Trust - Frontsheet'!D27)</f>
        <v>RL403</v>
      </c>
      <c r="C18" s="65" t="str">
        <f ca="1">IF(VLOOKUP(A18,'Trust - Frontsheet'!$A$16:$AC$215,5,0)="","",VLOOKUP(A18,'Trust - Frontsheet'!$A$16:$AC$216,5,0))</f>
        <v>NEW CROSS HOSPITAL</v>
      </c>
      <c r="D18" s="65" t="str">
        <f ca="1">IF(VLOOKUP(A18,'Trust - Frontsheet'!$A$16:$AC$215,6,0)="","",VLOOKUP(A18,'Trust - Frontsheet'!$A$16:$AC$216,6,0))</f>
        <v>C25</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RL403CHU</v>
      </c>
      <c r="B19" s="65" t="str">
        <f ca="1">IF('Trust - Frontsheet'!A28="","",'Trust - Frontsheet'!D28)</f>
        <v>RL403</v>
      </c>
      <c r="C19" s="65" t="str">
        <f ca="1">IF(VLOOKUP(A19,'Trust - Frontsheet'!$A$16:$AC$215,5,0)="","",VLOOKUP(A19,'Trust - Frontsheet'!$A$16:$AC$216,5,0))</f>
        <v>NEW CROSS HOSPITAL</v>
      </c>
      <c r="D19" s="65" t="str">
        <f ca="1">IF(VLOOKUP(A19,'Trust - Frontsheet'!$A$16:$AC$215,6,0)="","",VLOOKUP(A19,'Trust - Frontsheet'!$A$16:$AC$216,6,0))</f>
        <v>CHU</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RL403Deanesly</v>
      </c>
      <c r="B20" s="65" t="str">
        <f ca="1">IF('Trust - Frontsheet'!A29="","",'Trust - Frontsheet'!D29)</f>
        <v>RL403</v>
      </c>
      <c r="C20" s="65" t="str">
        <f ca="1">IF(VLOOKUP(A20,'Trust - Frontsheet'!$A$16:$AC$215,5,0)="","",VLOOKUP(A20,'Trust - Frontsheet'!$A$16:$AC$216,5,0))</f>
        <v>NEW CROSS HOSPITAL</v>
      </c>
      <c r="D20" s="65" t="str">
        <f ca="1">IF(VLOOKUP(A20,'Trust - Frontsheet'!$A$16:$AC$215,6,0)="","",VLOOKUP(A20,'Trust - Frontsheet'!$A$16:$AC$216,6,0))</f>
        <v>Deanesly</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RL403Maternity</v>
      </c>
      <c r="B21" s="65" t="str">
        <f ca="1">IF('Trust - Frontsheet'!A30="","",'Trust - Frontsheet'!D30)</f>
        <v>RL403</v>
      </c>
      <c r="C21" s="65" t="str">
        <f ca="1">IF(VLOOKUP(A21,'Trust - Frontsheet'!$A$16:$AC$215,5,0)="","",VLOOKUP(A21,'Trust - Frontsheet'!$A$16:$AC$216,5,0))</f>
        <v>NEW CROSS HOSPITAL</v>
      </c>
      <c r="D21" s="65" t="str">
        <f ca="1">IF(VLOOKUP(A21,'Trust - Frontsheet'!$A$16:$AC$215,6,0)="","",VLOOKUP(A21,'Trust - Frontsheet'!$A$16:$AC$216,6,0))</f>
        <v>Maternity</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RL403B14</v>
      </c>
      <c r="B22" s="65" t="str">
        <f ca="1">IF('Trust - Frontsheet'!A31="","",'Trust - Frontsheet'!D31)</f>
        <v>RL403</v>
      </c>
      <c r="C22" s="65" t="str">
        <f ca="1">IF(VLOOKUP(A22,'Trust - Frontsheet'!$A$16:$AC$215,5,0)="","",VLOOKUP(A22,'Trust - Frontsheet'!$A$16:$AC$216,5,0))</f>
        <v>NEW CROSS HOSPITAL</v>
      </c>
      <c r="D22" s="65" t="str">
        <f ca="1">IF(VLOOKUP(A22,'Trust - Frontsheet'!$A$16:$AC$215,6,0)="","",VLOOKUP(A22,'Trust - Frontsheet'!$A$16:$AC$216,6,0))</f>
        <v>B14</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RL403B8</v>
      </c>
      <c r="B23" s="65" t="str">
        <f ca="1">IF('Trust - Frontsheet'!A32="","",'Trust - Frontsheet'!D32)</f>
        <v>RL403</v>
      </c>
      <c r="C23" s="65" t="str">
        <f ca="1">IF(VLOOKUP(A23,'Trust - Frontsheet'!$A$16:$AC$215,5,0)="","",VLOOKUP(A23,'Trust - Frontsheet'!$A$16:$AC$216,5,0))</f>
        <v>NEW CROSS HOSPITAL</v>
      </c>
      <c r="D23" s="65" t="str">
        <f ca="1">IF(VLOOKUP(A23,'Trust - Frontsheet'!$A$16:$AC$215,6,0)="","",VLOOKUP(A23,'Trust - Frontsheet'!$A$16:$AC$216,6,0))</f>
        <v>B8</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RL407Ward 1</v>
      </c>
      <c r="B24" s="65" t="str">
        <f ca="1">IF('Trust - Frontsheet'!A33="","",'Trust - Frontsheet'!D33)</f>
        <v>RL407</v>
      </c>
      <c r="C24" s="65" t="str">
        <f ca="1">IF(VLOOKUP(A24,'Trust - Frontsheet'!$A$16:$AC$215,5,0)="","",VLOOKUP(A24,'Trust - Frontsheet'!$A$16:$AC$216,5,0))</f>
        <v>WEST PARK HOSPITAL</v>
      </c>
      <c r="D24" s="65" t="str">
        <f ca="1">IF(VLOOKUP(A24,'Trust - Frontsheet'!$A$16:$AC$215,6,0)="","",VLOOKUP(A24,'Trust - Frontsheet'!$A$16:$AC$216,6,0))</f>
        <v>Ward 1</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RL407Ward 2</v>
      </c>
      <c r="B25" s="65" t="str">
        <f ca="1">IF('Trust - Frontsheet'!A34="","",'Trust - Frontsheet'!D34)</f>
        <v>RL407</v>
      </c>
      <c r="C25" s="65" t="str">
        <f ca="1">IF(VLOOKUP(A25,'Trust - Frontsheet'!$A$16:$AC$215,5,0)="","",VLOOKUP(A25,'Trust - Frontsheet'!$A$16:$AC$216,5,0))</f>
        <v>WEST PARK HOSPITAL</v>
      </c>
      <c r="D25" s="65" t="str">
        <f ca="1">IF(VLOOKUP(A25,'Trust - Frontsheet'!$A$16:$AC$215,6,0)="","",VLOOKUP(A25,'Trust - Frontsheet'!$A$16:$AC$216,6,0))</f>
        <v>Ward 2</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RL403C19</v>
      </c>
      <c r="B26" s="65" t="str">
        <f ca="1">IF('Trust - Frontsheet'!A35="","",'Trust - Frontsheet'!D35)</f>
        <v>RL403</v>
      </c>
      <c r="C26" s="65" t="str">
        <f ca="1">IF(VLOOKUP(A26,'Trust - Frontsheet'!$A$16:$AC$215,5,0)="","",VLOOKUP(A26,'Trust - Frontsheet'!$A$16:$AC$216,5,0))</f>
        <v>NEW CROSS HOSPITAL</v>
      </c>
      <c r="D26" s="65" t="str">
        <f ca="1">IF(VLOOKUP(A26,'Trust - Frontsheet'!$A$16:$AC$215,6,0)="","",VLOOKUP(A26,'Trust - Frontsheet'!$A$16:$AC$216,6,0))</f>
        <v>C19</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35">
      <c r="A27" t="str">
        <f ca="1">IF('Trust - Frontsheet'!A36="","",'Trust - Frontsheet'!A36)</f>
        <v>RL403Neonatal unit</v>
      </c>
      <c r="B27" s="65" t="str">
        <f ca="1">IF('Trust - Frontsheet'!A36="","",'Trust - Frontsheet'!D36)</f>
        <v>RL403</v>
      </c>
      <c r="C27" s="65" t="str">
        <f ca="1">IF(VLOOKUP(A27,'Trust - Frontsheet'!$A$16:$AC$215,5,0)="","",VLOOKUP(A27,'Trust - Frontsheet'!$A$16:$AC$216,5,0))</f>
        <v>NEW CROSS HOSPITAL</v>
      </c>
      <c r="D27" s="65" t="str">
        <f ca="1">IF(VLOOKUP(A27,'Trust - Frontsheet'!$A$16:$AC$215,6,0)="","",VLOOKUP(A27,'Trust - Frontsheet'!$A$16:$AC$216,6,0))</f>
        <v>Neonatal unit</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35">
      <c r="A28" t="str">
        <f ca="1">IF('Trust - Frontsheet'!A37="","",'Trust - Frontsheet'!A37)</f>
        <v>RL403A21</v>
      </c>
      <c r="B28" s="65" t="str">
        <f ca="1">IF('Trust - Frontsheet'!A37="","",'Trust - Frontsheet'!D37)</f>
        <v>RL403</v>
      </c>
      <c r="C28" s="65" t="str">
        <f ca="1">IF(VLOOKUP(A28,'Trust - Frontsheet'!$A$16:$AC$215,5,0)="","",VLOOKUP(A28,'Trust - Frontsheet'!$A$16:$AC$216,5,0))</f>
        <v>NEW CROSS HOSPITAL</v>
      </c>
      <c r="D28" s="65" t="str">
        <f ca="1">IF(VLOOKUP(A28,'Trust - Frontsheet'!$A$16:$AC$215,6,0)="","",VLOOKUP(A28,'Trust - Frontsheet'!$A$16:$AC$216,6,0))</f>
        <v>A21</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 ca="1">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
      </c>
    </row>
    <row r="29" spans="1:12" ht="45" customHeight="1" x14ac:dyDescent="0.35">
      <c r="A29" t="str">
        <f ca="1">IF('Trust - Frontsheet'!A38="","",'Trust - Frontsheet'!A38)</f>
        <v>RL403ASU</v>
      </c>
      <c r="B29" s="65" t="str">
        <f ca="1">IF('Trust - Frontsheet'!A38="","",'Trust - Frontsheet'!D38)</f>
        <v>RL403</v>
      </c>
      <c r="C29" s="65" t="str">
        <f ca="1">IF(VLOOKUP(A29,'Trust - Frontsheet'!$A$16:$AC$215,5,0)="","",VLOOKUP(A29,'Trust - Frontsheet'!$A$16:$AC$216,5,0))</f>
        <v>NEW CROSS HOSPITAL</v>
      </c>
      <c r="D29" s="65" t="str">
        <f ca="1">IF(VLOOKUP(A29,'Trust - Frontsheet'!$A$16:$AC$215,6,0)="","",VLOOKUP(A29,'Trust - Frontsheet'!$A$16:$AC$216,6,0))</f>
        <v>ASU</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 ca="1">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
      </c>
    </row>
    <row r="30" spans="1:12" ht="45" customHeight="1" x14ac:dyDescent="0.35">
      <c r="A30" t="str">
        <f ca="1">IF('Trust - Frontsheet'!A39="","",'Trust - Frontsheet'!A39)</f>
        <v>RL403D7</v>
      </c>
      <c r="B30" s="65" t="str">
        <f ca="1">IF('Trust - Frontsheet'!A39="","",'Trust - Frontsheet'!D39)</f>
        <v>RL403</v>
      </c>
      <c r="C30" s="65" t="str">
        <f ca="1">IF(VLOOKUP(A30,'Trust - Frontsheet'!$A$16:$AC$215,5,0)="","",VLOOKUP(A30,'Trust - Frontsheet'!$A$16:$AC$216,5,0))</f>
        <v>NEW CROSS HOSPITAL</v>
      </c>
      <c r="D30" s="65" t="str">
        <f ca="1">IF(VLOOKUP(A30,'Trust - Frontsheet'!$A$16:$AC$215,6,0)="","",VLOOKUP(A30,'Trust - Frontsheet'!$A$16:$AC$216,6,0))</f>
        <v>D7</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 ca="1">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
      </c>
    </row>
    <row r="31" spans="1:12" ht="45" customHeight="1" x14ac:dyDescent="0.35">
      <c r="A31" t="str">
        <f ca="1">IF('Trust - Frontsheet'!A40="","",'Trust - Frontsheet'!A40)</f>
        <v>RL403ICCU</v>
      </c>
      <c r="B31" s="65" t="str">
        <f ca="1">IF('Trust - Frontsheet'!A40="","",'Trust - Frontsheet'!D40)</f>
        <v>RL403</v>
      </c>
      <c r="C31" s="65" t="str">
        <f ca="1">IF(VLOOKUP(A31,'Trust - Frontsheet'!$A$16:$AC$215,5,0)="","",VLOOKUP(A31,'Trust - Frontsheet'!$A$16:$AC$216,5,0))</f>
        <v>NEW CROSS HOSPITAL</v>
      </c>
      <c r="D31" s="65" t="str">
        <f ca="1">IF(VLOOKUP(A31,'Trust - Frontsheet'!$A$16:$AC$215,6,0)="","",VLOOKUP(A31,'Trust - Frontsheet'!$A$16:$AC$216,6,0))</f>
        <v>ICCU</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 ca="1">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
      </c>
    </row>
    <row r="32" spans="1:12" ht="45" customHeight="1" x14ac:dyDescent="0.35">
      <c r="A32" t="str">
        <f ca="1">IF('Trust - Frontsheet'!A41="","",'Trust - Frontsheet'!A41)</f>
        <v>RL4TCFairoak</v>
      </c>
      <c r="B32" s="65" t="str">
        <f ca="1">IF('Trust - Frontsheet'!A41="","",'Trust - Frontsheet'!D41)</f>
        <v>RL4TC</v>
      </c>
      <c r="C32" s="65" t="str">
        <f ca="1">IF(VLOOKUP(A32,'Trust - Frontsheet'!$A$16:$AC$215,5,0)="","",VLOOKUP(A32,'Trust - Frontsheet'!$A$16:$AC$216,5,0))</f>
        <v>CANNOCK CHASE HOSPITAL</v>
      </c>
      <c r="D32" s="65" t="str">
        <f ca="1">IF(VLOOKUP(A32,'Trust - Frontsheet'!$A$16:$AC$215,6,0)="","",VLOOKUP(A32,'Trust - Frontsheet'!$A$16:$AC$216,6,0))</f>
        <v>Fairoak</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 ca="1">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
      </c>
    </row>
    <row r="33" spans="1:12" ht="45" customHeight="1" x14ac:dyDescent="0.35">
      <c r="A33" t="str">
        <f ca="1">IF('Trust - Frontsheet'!A42="","",'Trust - Frontsheet'!A42)</f>
        <v>RL403C15</v>
      </c>
      <c r="B33" s="65" t="str">
        <f ca="1">IF('Trust - Frontsheet'!A42="","",'Trust - Frontsheet'!D42)</f>
        <v>RL403</v>
      </c>
      <c r="C33" s="65" t="str">
        <f ca="1">IF(VLOOKUP(A33,'Trust - Frontsheet'!$A$16:$AC$215,5,0)="","",VLOOKUP(A33,'Trust - Frontsheet'!$A$16:$AC$216,5,0))</f>
        <v>NEW CROSS HOSPITAL</v>
      </c>
      <c r="D33" s="65" t="str">
        <f ca="1">IF(VLOOKUP(A33,'Trust - Frontsheet'!$A$16:$AC$215,6,0)="","",VLOOKUP(A33,'Trust - Frontsheet'!$A$16:$AC$216,6,0))</f>
        <v>C15</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 ca="1">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
      </c>
    </row>
    <row r="34" spans="1:12" ht="45" customHeight="1" x14ac:dyDescent="0.35">
      <c r="A34" t="str">
        <f ca="1">IF('Trust - Frontsheet'!A43="","",'Trust - Frontsheet'!A43)</f>
        <v>RL403C18</v>
      </c>
      <c r="B34" s="65" t="str">
        <f ca="1">IF('Trust - Frontsheet'!A43="","",'Trust - Frontsheet'!D43)</f>
        <v>RL403</v>
      </c>
      <c r="C34" s="65" t="str">
        <f ca="1">IF(VLOOKUP(A34,'Trust - Frontsheet'!$A$16:$AC$215,5,0)="","",VLOOKUP(A34,'Trust - Frontsheet'!$A$16:$AC$216,5,0))</f>
        <v>NEW CROSS HOSPITAL</v>
      </c>
      <c r="D34" s="65" t="str">
        <f ca="1">IF(VLOOKUP(A34,'Trust - Frontsheet'!$A$16:$AC$215,6,0)="","",VLOOKUP(A34,'Trust - Frontsheet'!$A$16:$AC$216,6,0))</f>
        <v>C18</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 ca="1">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
      </c>
    </row>
    <row r="35" spans="1:12" ht="45" customHeight="1" x14ac:dyDescent="0.35">
      <c r="A35" t="str">
        <f ca="1">IF('Trust - Frontsheet'!A44="","",'Trust - Frontsheet'!A44)</f>
        <v>RL4TCHilton Main</v>
      </c>
      <c r="B35" s="65" t="str">
        <f ca="1">IF('Trust - Frontsheet'!A44="","",'Trust - Frontsheet'!D44)</f>
        <v>RL4TC</v>
      </c>
      <c r="C35" s="65" t="str">
        <f ca="1">IF(VLOOKUP(A35,'Trust - Frontsheet'!$A$16:$AC$215,5,0)="","",VLOOKUP(A35,'Trust - Frontsheet'!$A$16:$AC$216,5,0))</f>
        <v>CANNOCK CHASE HOSPITAL</v>
      </c>
      <c r="D35" s="65" t="str">
        <f ca="1">IF(VLOOKUP(A35,'Trust - Frontsheet'!$A$16:$AC$215,6,0)="","",VLOOKUP(A35,'Trust - Frontsheet'!$A$16:$AC$216,6,0))</f>
        <v>Hilton Main</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 ca="1">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
      </c>
    </row>
    <row r="36" spans="1:12" ht="45" customHeight="1" x14ac:dyDescent="0.35">
      <c r="A36" t="str">
        <f ca="1">IF('Trust - Frontsheet'!A45="","",'Trust - Frontsheet'!A45)</f>
        <v>RL407NRU</v>
      </c>
      <c r="B36" s="65" t="str">
        <f ca="1">IF('Trust - Frontsheet'!A45="","",'Trust - Frontsheet'!D45)</f>
        <v>RL407</v>
      </c>
      <c r="C36" s="65" t="str">
        <f ca="1">IF(VLOOKUP(A36,'Trust - Frontsheet'!$A$16:$AC$215,5,0)="","",VLOOKUP(A36,'Trust - Frontsheet'!$A$16:$AC$216,5,0))</f>
        <v>WEST PARK HOSPITAL</v>
      </c>
      <c r="D36" s="65" t="str">
        <f ca="1">IF(VLOOKUP(A36,'Trust - Frontsheet'!$A$16:$AC$215,6,0)="","",VLOOKUP(A36,'Trust - Frontsheet'!$A$16:$AC$216,6,0))</f>
        <v>NRU</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 ca="1">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
      </c>
    </row>
    <row r="37" spans="1:12" ht="45" customHeight="1" x14ac:dyDescent="0.35">
      <c r="A37" t="str">
        <f ca="1">IF('Trust - Frontsheet'!A46="","",'Trust - Frontsheet'!A46)</f>
        <v>RL403C22</v>
      </c>
      <c r="B37" s="65" t="str">
        <f ca="1">IF('Trust - Frontsheet'!A46="","",'Trust - Frontsheet'!D46)</f>
        <v>RL403</v>
      </c>
      <c r="C37" s="65" t="str">
        <f ca="1">IF(VLOOKUP(A37,'Trust - Frontsheet'!$A$16:$AC$215,5,0)="","",VLOOKUP(A37,'Trust - Frontsheet'!$A$16:$AC$216,5,0))</f>
        <v>NEW CROSS HOSPITAL</v>
      </c>
      <c r="D37" s="65" t="str">
        <f ca="1">IF(VLOOKUP(A37,'Trust - Frontsheet'!$A$16:$AC$215,6,0)="","",VLOOKUP(A37,'Trust - Frontsheet'!$A$16:$AC$216,6,0))</f>
        <v>C22</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 ca="1">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
      </c>
    </row>
    <row r="38" spans="1:12" ht="45" customHeight="1" x14ac:dyDescent="0.35">
      <c r="A38" t="str">
        <f ca="1">IF('Trust - Frontsheet'!A47="","",'Trust - Frontsheet'!A47)</f>
        <v>RL403C41</v>
      </c>
      <c r="B38" s="65" t="str">
        <f ca="1">IF('Trust - Frontsheet'!A47="","",'Trust - Frontsheet'!D47)</f>
        <v>RL403</v>
      </c>
      <c r="C38" s="65" t="str">
        <f ca="1">IF(VLOOKUP(A38,'Trust - Frontsheet'!$A$16:$AC$215,5,0)="","",VLOOKUP(A38,'Trust - Frontsheet'!$A$16:$AC$216,5,0))</f>
        <v>NEW CROSS HOSPITAL</v>
      </c>
      <c r="D38" s="65" t="str">
        <f ca="1">IF(VLOOKUP(A38,'Trust - Frontsheet'!$A$16:$AC$215,6,0)="","",VLOOKUP(A38,'Trust - Frontsheet'!$A$16:$AC$216,6,0))</f>
        <v>C41</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 ca="1">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
      </c>
    </row>
    <row r="39" spans="1:12" ht="45" customHeight="1" x14ac:dyDescent="0.35">
      <c r="A39" t="str">
        <f ca="1">IF('Trust - Frontsheet'!A48="","",'Trust - Frontsheet'!A48)</f>
        <v>RL403A8</v>
      </c>
      <c r="B39" s="65" t="str">
        <f ca="1">IF('Trust - Frontsheet'!A48="","",'Trust - Frontsheet'!D48)</f>
        <v>RL403</v>
      </c>
      <c r="C39" s="65" t="str">
        <f ca="1">IF(VLOOKUP(A39,'Trust - Frontsheet'!$A$16:$AC$215,5,0)="","",VLOOKUP(A39,'Trust - Frontsheet'!$A$16:$AC$216,5,0))</f>
        <v>NEW CROSS HOSPITAL</v>
      </c>
      <c r="D39" s="65" t="str">
        <f ca="1">IF(VLOOKUP(A39,'Trust - Frontsheet'!$A$16:$AC$215,6,0)="","",VLOOKUP(A39,'Trust - Frontsheet'!$A$16:$AC$216,6,0))</f>
        <v>A8</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 ca="1">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
      </c>
    </row>
    <row r="40" spans="1:12" ht="45" customHeight="1" x14ac:dyDescent="0.35">
      <c r="A40" t="str">
        <f ca="1">IF('Trust - Frontsheet'!A49="","",'Trust - Frontsheet'!A49)</f>
        <v>RL403A7</v>
      </c>
      <c r="B40" s="65" t="str">
        <f ca="1">IF('Trust - Frontsheet'!A49="","",'Trust - Frontsheet'!D49)</f>
        <v>RL403</v>
      </c>
      <c r="C40" s="65" t="str">
        <f ca="1">IF(VLOOKUP(A40,'Trust - Frontsheet'!$A$16:$AC$215,5,0)="","",VLOOKUP(A40,'Trust - Frontsheet'!$A$16:$AC$216,5,0))</f>
        <v>NEW CROSS HOSPITAL</v>
      </c>
      <c r="D40" s="65" t="str">
        <f ca="1">IF(VLOOKUP(A40,'Trust - Frontsheet'!$A$16:$AC$215,6,0)="","",VLOOKUP(A40,'Trust - Frontsheet'!$A$16:$AC$216,6,0))</f>
        <v>A7</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 ca="1">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Puzso8qgmo/bT4+uhSQPYSU+DzuzK0ZsDBz+xEqiIYl2hf3en0rlecQCIT2yWe0W+oryEYIU2EeDQbaK6auHVg==" saltValue="jCdjbL/odfmKPSOKkaagVQ=="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F17" sqref="F17"/>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Non-Registered Nurses/Midwives Avg Day Fill rate not between 80 and 150%</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0</v>
      </c>
      <c r="F11" s="70" cm="1">
        <f t="array" aca="1" ref="F11" ca="1">SUM(--(LEN(F14:F213)&gt;0))</f>
        <v>0</v>
      </c>
      <c r="G11" s="70" cm="1">
        <f t="array" aca="1" ref="G11" ca="1">SUM(--(LEN(G14:G213)&gt;0))</f>
        <v>0</v>
      </c>
      <c r="H11" s="70" cm="1">
        <f t="array" aca="1" ref="H11" ca="1">SUM(--(LEN(H14:H213)&gt;0))</f>
        <v>0</v>
      </c>
      <c r="I11" s="70" cm="1">
        <f t="array" aca="1" ref="I11" ca="1">SUM(--(LEN(I14:I213)&gt;0))</f>
        <v>2</v>
      </c>
      <c r="J11" s="70" cm="1">
        <f t="array" aca="1" ref="J11" ca="1">SUM(--(LEN(J14:J213)&gt;0))</f>
        <v>3</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1</v>
      </c>
      <c r="P11" s="70" cm="1">
        <f t="array" aca="1" ref="P11" ca="1">SUM(--(LEN(P14:P213)&gt;0))</f>
        <v>1</v>
      </c>
      <c r="Q11" s="70" cm="1">
        <f t="array" aca="1" ref="Q11" ca="1">SUM(--(LEN(Q14:Q213)&gt;0))</f>
        <v>1</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RL403A5</v>
      </c>
      <c r="B14" s="66" t="str">
        <f ca="1">IF('Trust - Frontsheet'!A16="","",'Trust - Frontsheet'!D16)</f>
        <v>RL403</v>
      </c>
      <c r="C14" s="66" t="str">
        <f ca="1">IF(VLOOKUP(A14,'Trust - Frontsheet'!$A$16:$AC$215,5,0)="","",VLOOKUP(A14,'Trust - Frontsheet'!$A$16:$AC$216,5,0))</f>
        <v>NEW CROSS HOSPITAL</v>
      </c>
      <c r="D14" s="66" t="str">
        <f ca="1">IF(VLOOKUP(A14,'Trust - Frontsheet'!$A$16:$AC$215,6,0)="","",VLOOKUP(A14,'Trust - Frontsheet'!$A$16:$AC$216,6,0))</f>
        <v>A5</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RL403A6</v>
      </c>
      <c r="B15" s="66" t="str">
        <f ca="1">IF('Trust - Frontsheet'!A17="","",'Trust - Frontsheet'!D17)</f>
        <v>RL403</v>
      </c>
      <c r="C15" s="66" t="str">
        <f ca="1">IF(VLOOKUP(A15,'Trust - Frontsheet'!$A$16:$AC$215,5,0)="","",VLOOKUP(A15,'Trust - Frontsheet'!$A$16:$AC$216,5,0))</f>
        <v>NEW CROSS HOSPITAL</v>
      </c>
      <c r="D15" s="66" t="str">
        <f ca="1">IF(VLOOKUP(A15,'Trust - Frontsheet'!$A$16:$AC$215,6,0)="","",VLOOKUP(A15,'Trust - Frontsheet'!$A$16:$AC$216,6,0))</f>
        <v>A6</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RL403A9</v>
      </c>
      <c r="B16" s="66" t="str">
        <f ca="1">IF('Trust - Frontsheet'!A18="","",'Trust - Frontsheet'!D18)</f>
        <v>RL403</v>
      </c>
      <c r="C16" s="66" t="str">
        <f ca="1">IF(VLOOKUP(A16,'Trust - Frontsheet'!$A$16:$AC$215,5,0)="","",VLOOKUP(A16,'Trust - Frontsheet'!$A$16:$AC$216,5,0))</f>
        <v>NEW CROSS HOSPITAL</v>
      </c>
      <c r="D16" s="66" t="str">
        <f ca="1">IF(VLOOKUP(A16,'Trust - Frontsheet'!$A$16:$AC$215,6,0)="","",VLOOKUP(A16,'Trust - Frontsheet'!$A$16:$AC$216,6,0))</f>
        <v>A9</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RL403A12</v>
      </c>
      <c r="B17" s="66" t="str">
        <f ca="1">IF('Trust - Frontsheet'!A19="","",'Trust - Frontsheet'!D19)</f>
        <v>RL403</v>
      </c>
      <c r="C17" s="66" t="str">
        <f ca="1">IF(VLOOKUP(A17,'Trust - Frontsheet'!$A$16:$AC$215,5,0)="","",VLOOKUP(A17,'Trust - Frontsheet'!$A$16:$AC$216,5,0))</f>
        <v>NEW CROSS HOSPITAL</v>
      </c>
      <c r="D17" s="66" t="str">
        <f ca="1">IF(VLOOKUP(A17,'Trust - Frontsheet'!$A$16:$AC$215,6,0)="","",VLOOKUP(A17,'Trust - Frontsheet'!$A$16:$AC$216,6,0))</f>
        <v>A12</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RL403A14</v>
      </c>
      <c r="B18" s="66" t="str">
        <f ca="1">IF('Trust - Frontsheet'!A20="","",'Trust - Frontsheet'!D20)</f>
        <v>RL403</v>
      </c>
      <c r="C18" s="66" t="str">
        <f ca="1">IF(VLOOKUP(A18,'Trust - Frontsheet'!$A$16:$AC$215,5,0)="","",VLOOKUP(A18,'Trust - Frontsheet'!$A$16:$AC$216,5,0))</f>
        <v>NEW CROSS HOSPITAL</v>
      </c>
      <c r="D18" s="66" t="str">
        <f ca="1">IF(VLOOKUP(A18,'Trust - Frontsheet'!$A$16:$AC$215,6,0)="","",VLOOKUP(A18,'Trust - Frontsheet'!$A$16:$AC$216,6,0))</f>
        <v>A14</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Registered Nurses/Midwives Avg Night Fill rate &gt; 100%</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RL403B7</v>
      </c>
      <c r="B19" s="66" t="str">
        <f ca="1">IF('Trust - Frontsheet'!A21="","",'Trust - Frontsheet'!D21)</f>
        <v>RL403</v>
      </c>
      <c r="C19" s="66" t="str">
        <f ca="1">IF(VLOOKUP(A19,'Trust - Frontsheet'!$A$16:$AC$215,5,0)="","",VLOOKUP(A19,'Trust - Frontsheet'!$A$16:$AC$216,5,0))</f>
        <v>NEW CROSS HOSPITAL</v>
      </c>
      <c r="D19" s="66" t="str">
        <f ca="1">IF(VLOOKUP(A19,'Trust - Frontsheet'!$A$16:$AC$215,6,0)="","",VLOOKUP(A19,'Trust - Frontsheet'!$A$16:$AC$216,6,0))</f>
        <v>B7</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
      </c>
      <c r="J19" s="66" t="str">
        <f ca="1">IF(A19="","",IF(AND(ISNUMBER('Trust - Frontsheet'!AP21),'Trust - Frontsheet'!AP21&gt;1),"Non-Registered Nurses/Midwives Avg Night Fill rate &gt;100%",""))</f>
        <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RL403C16</v>
      </c>
      <c r="B20" s="66" t="str">
        <f ca="1">IF('Trust - Frontsheet'!A22="","",'Trust - Frontsheet'!D22)</f>
        <v>RL403</v>
      </c>
      <c r="C20" s="66" t="str">
        <f ca="1">IF(VLOOKUP(A20,'Trust - Frontsheet'!$A$16:$AC$215,5,0)="","",VLOOKUP(A20,'Trust - Frontsheet'!$A$16:$AC$216,5,0))</f>
        <v>NEW CROSS HOSPITAL</v>
      </c>
      <c r="D20" s="66" t="str">
        <f ca="1">IF(VLOOKUP(A20,'Trust - Frontsheet'!$A$16:$AC$215,6,0)="","",VLOOKUP(A20,'Trust - Frontsheet'!$A$16:$AC$216,6,0))</f>
        <v>C16</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RL403C14</v>
      </c>
      <c r="B21" s="66" t="str">
        <f ca="1">IF('Trust - Frontsheet'!A23="","",'Trust - Frontsheet'!D23)</f>
        <v>RL403</v>
      </c>
      <c r="C21" s="66" t="str">
        <f ca="1">IF(VLOOKUP(A21,'Trust - Frontsheet'!$A$16:$AC$215,5,0)="","",VLOOKUP(A21,'Trust - Frontsheet'!$A$16:$AC$216,5,0))</f>
        <v>NEW CROSS HOSPITAL</v>
      </c>
      <c r="D21" s="66" t="str">
        <f ca="1">IF(VLOOKUP(A21,'Trust - Frontsheet'!$A$16:$AC$215,6,0)="","",VLOOKUP(A21,'Trust - Frontsheet'!$A$16:$AC$216,6,0))</f>
        <v>C14</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RL403C26</v>
      </c>
      <c r="B22" s="66" t="str">
        <f ca="1">IF('Trust - Frontsheet'!A24="","",'Trust - Frontsheet'!D24)</f>
        <v>RL403</v>
      </c>
      <c r="C22" s="66" t="str">
        <f ca="1">IF(VLOOKUP(A22,'Trust - Frontsheet'!$A$16:$AC$215,5,0)="","",VLOOKUP(A22,'Trust - Frontsheet'!$A$16:$AC$216,5,0))</f>
        <v>NEW CROSS HOSPITAL</v>
      </c>
      <c r="D22" s="66" t="str">
        <f ca="1">IF(VLOOKUP(A22,'Trust - Frontsheet'!$A$16:$AC$215,6,0)="","",VLOOKUP(A22,'Trust - Frontsheet'!$A$16:$AC$216,6,0))</f>
        <v>C26</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RL403AMU</v>
      </c>
      <c r="B23" s="66" t="str">
        <f ca="1">IF('Trust - Frontsheet'!A25="","",'Trust - Frontsheet'!D25)</f>
        <v>RL403</v>
      </c>
      <c r="C23" s="66" t="str">
        <f ca="1">IF(VLOOKUP(A23,'Trust - Frontsheet'!$A$16:$AC$215,5,0)="","",VLOOKUP(A23,'Trust - Frontsheet'!$A$16:$AC$216,5,0))</f>
        <v>NEW CROSS HOSPITAL</v>
      </c>
      <c r="D23" s="66" t="str">
        <f ca="1">IF(VLOOKUP(A23,'Trust - Frontsheet'!$A$16:$AC$215,6,0)="","",VLOOKUP(A23,'Trust - Frontsheet'!$A$16:$AC$216,6,0))</f>
        <v>AMU</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RL403C24</v>
      </c>
      <c r="B24" s="66" t="str">
        <f ca="1">IF('Trust - Frontsheet'!A26="","",'Trust - Frontsheet'!D26)</f>
        <v>RL403</v>
      </c>
      <c r="C24" s="66" t="str">
        <f ca="1">IF(VLOOKUP(A24,'Trust - Frontsheet'!$A$16:$AC$215,5,0)="","",VLOOKUP(A24,'Trust - Frontsheet'!$A$16:$AC$216,5,0))</f>
        <v>NEW CROSS HOSPITAL</v>
      </c>
      <c r="D24" s="66" t="str">
        <f ca="1">IF(VLOOKUP(A24,'Trust - Frontsheet'!$A$16:$AC$215,6,0)="","",VLOOKUP(A24,'Trust - Frontsheet'!$A$16:$AC$216,6,0))</f>
        <v>C24</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RL403C25</v>
      </c>
      <c r="B25" s="66" t="str">
        <f ca="1">IF('Trust - Frontsheet'!A27="","",'Trust - Frontsheet'!D27)</f>
        <v>RL403</v>
      </c>
      <c r="C25" s="66" t="str">
        <f ca="1">IF(VLOOKUP(A25,'Trust - Frontsheet'!$A$16:$AC$215,5,0)="","",VLOOKUP(A25,'Trust - Frontsheet'!$A$16:$AC$216,5,0))</f>
        <v>NEW CROSS HOSPITAL</v>
      </c>
      <c r="D25" s="66" t="str">
        <f ca="1">IF(VLOOKUP(A25,'Trust - Frontsheet'!$A$16:$AC$215,6,0)="","",VLOOKUP(A25,'Trust - Frontsheet'!$A$16:$AC$216,6,0))</f>
        <v>C25</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RL403CHU</v>
      </c>
      <c r="B26" s="66" t="str">
        <f ca="1">IF('Trust - Frontsheet'!A28="","",'Trust - Frontsheet'!D28)</f>
        <v>RL403</v>
      </c>
      <c r="C26" s="66" t="str">
        <f ca="1">IF(VLOOKUP(A26,'Trust - Frontsheet'!$A$16:$AC$215,5,0)="","",VLOOKUP(A26,'Trust - Frontsheet'!$A$16:$AC$216,5,0))</f>
        <v>NEW CROSS HOSPITAL</v>
      </c>
      <c r="D26" s="66" t="str">
        <f ca="1">IF(VLOOKUP(A26,'Trust - Frontsheet'!$A$16:$AC$215,6,0)="","",VLOOKUP(A26,'Trust - Frontsheet'!$A$16:$AC$216,6,0))</f>
        <v>CHU</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RL403Deanesly</v>
      </c>
      <c r="B27" s="66" t="str">
        <f ca="1">IF('Trust - Frontsheet'!A29="","",'Trust - Frontsheet'!D29)</f>
        <v>RL403</v>
      </c>
      <c r="C27" s="66" t="str">
        <f ca="1">IF(VLOOKUP(A27,'Trust - Frontsheet'!$A$16:$AC$215,5,0)="","",VLOOKUP(A27,'Trust - Frontsheet'!$A$16:$AC$216,5,0))</f>
        <v>NEW CROSS HOSPITAL</v>
      </c>
      <c r="D27" s="66" t="str">
        <f ca="1">IF(VLOOKUP(A27,'Trust - Frontsheet'!$A$16:$AC$215,6,0)="","",VLOOKUP(A27,'Trust - Frontsheet'!$A$16:$AC$216,6,0))</f>
        <v>Deanesly</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Non-Registered Nurses/Midwives Avg Night Fill rate &gt;100%</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RL403Maternity</v>
      </c>
      <c r="B28" s="66" t="str">
        <f ca="1">IF('Trust - Frontsheet'!A30="","",'Trust - Frontsheet'!D30)</f>
        <v>RL403</v>
      </c>
      <c r="C28" s="66" t="str">
        <f ca="1">IF(VLOOKUP(A28,'Trust - Frontsheet'!$A$16:$AC$215,5,0)="","",VLOOKUP(A28,'Trust - Frontsheet'!$A$16:$AC$216,5,0))</f>
        <v>NEW CROSS HOSPITAL</v>
      </c>
      <c r="D28" s="66" t="str">
        <f ca="1">IF(VLOOKUP(A28,'Trust - Frontsheet'!$A$16:$AC$215,6,0)="","",VLOOKUP(A28,'Trust - Frontsheet'!$A$16:$AC$216,6,0))</f>
        <v>Maternity</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RL403B14</v>
      </c>
      <c r="B29" s="66" t="str">
        <f ca="1">IF('Trust - Frontsheet'!A31="","",'Trust - Frontsheet'!D31)</f>
        <v>RL403</v>
      </c>
      <c r="C29" s="66" t="str">
        <f ca="1">IF(VLOOKUP(A29,'Trust - Frontsheet'!$A$16:$AC$215,5,0)="","",VLOOKUP(A29,'Trust - Frontsheet'!$A$16:$AC$216,5,0))</f>
        <v>NEW CROSS HOSPITAL</v>
      </c>
      <c r="D29" s="66" t="str">
        <f ca="1">IF(VLOOKUP(A29,'Trust - Frontsheet'!$A$16:$AC$215,6,0)="","",VLOOKUP(A29,'Trust - Frontsheet'!$A$16:$AC$216,6,0))</f>
        <v>B14</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RL403B8</v>
      </c>
      <c r="B30" s="66" t="str">
        <f ca="1">IF('Trust - Frontsheet'!A32="","",'Trust - Frontsheet'!D32)</f>
        <v>RL403</v>
      </c>
      <c r="C30" s="66" t="str">
        <f ca="1">IF(VLOOKUP(A30,'Trust - Frontsheet'!$A$16:$AC$215,5,0)="","",VLOOKUP(A30,'Trust - Frontsheet'!$A$16:$AC$216,5,0))</f>
        <v>NEW CROSS HOSPITAL</v>
      </c>
      <c r="D30" s="66" t="str">
        <f ca="1">IF(VLOOKUP(A30,'Trust - Frontsheet'!$A$16:$AC$215,6,0)="","",VLOOKUP(A30,'Trust - Frontsheet'!$A$16:$AC$216,6,0))</f>
        <v>B8</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RL407Ward 1</v>
      </c>
      <c r="B31" s="66" t="str">
        <f ca="1">IF('Trust - Frontsheet'!A33="","",'Trust - Frontsheet'!D33)</f>
        <v>RL407</v>
      </c>
      <c r="C31" s="66" t="str">
        <f ca="1">IF(VLOOKUP(A31,'Trust - Frontsheet'!$A$16:$AC$215,5,0)="","",VLOOKUP(A31,'Trust - Frontsheet'!$A$16:$AC$216,5,0))</f>
        <v>WEST PARK HOSPITAL</v>
      </c>
      <c r="D31" s="66" t="str">
        <f ca="1">IF(VLOOKUP(A31,'Trust - Frontsheet'!$A$16:$AC$215,6,0)="","",VLOOKUP(A31,'Trust - Frontsheet'!$A$16:$AC$216,6,0))</f>
        <v>Ward 1</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
      </c>
      <c r="J31" s="66" t="str">
        <f ca="1">IF(A31="","",IF(AND(ISNUMBER('Trust - Frontsheet'!AP33),'Trust - Frontsheet'!AP33&gt;1),"Non-Registered Nurses/Midwives Avg Night Fill rate &gt;100%",""))</f>
        <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RL407Ward 2</v>
      </c>
      <c r="B32" s="66" t="str">
        <f ca="1">IF('Trust - Frontsheet'!A34="","",'Trust - Frontsheet'!D34)</f>
        <v>RL407</v>
      </c>
      <c r="C32" s="66" t="str">
        <f ca="1">IF(VLOOKUP(A32,'Trust - Frontsheet'!$A$16:$AC$215,5,0)="","",VLOOKUP(A32,'Trust - Frontsheet'!$A$16:$AC$216,5,0))</f>
        <v>WEST PARK HOSPITAL</v>
      </c>
      <c r="D32" s="66" t="str">
        <f ca="1">IF(VLOOKUP(A32,'Trust - Frontsheet'!$A$16:$AC$215,6,0)="","",VLOOKUP(A32,'Trust - Frontsheet'!$A$16:$AC$216,6,0))</f>
        <v>Ward 2</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Registered Nurses/Midwives Avg Night Fill rate &gt; 100%</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RL403C19</v>
      </c>
      <c r="B33" s="66" t="str">
        <f ca="1">IF('Trust - Frontsheet'!A35="","",'Trust - Frontsheet'!D35)</f>
        <v>RL403</v>
      </c>
      <c r="C33" s="66" t="str">
        <f ca="1">IF(VLOOKUP(A33,'Trust - Frontsheet'!$A$16:$AC$215,5,0)="","",VLOOKUP(A33,'Trust - Frontsheet'!$A$16:$AC$216,5,0))</f>
        <v>NEW CROSS HOSPITAL</v>
      </c>
      <c r="D33" s="66" t="str">
        <f ca="1">IF(VLOOKUP(A33,'Trust - Frontsheet'!$A$16:$AC$215,6,0)="","",VLOOKUP(A33,'Trust - Frontsheet'!$A$16:$AC$216,6,0))</f>
        <v>C19</v>
      </c>
      <c r="E33" s="66" t="str">
        <f ca="1">IF(A33="","",IF(AND('Trust - Frontsheet'!AK35&gt;1,ISNUMBER('Trust - Frontsheet'!AK35)),"Registered Nurses/Midwives Avg Day Fill rate &gt; 100%",""))</f>
        <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RL403Neonatal unit</v>
      </c>
      <c r="B34" s="66" t="str">
        <f ca="1">IF('Trust - Frontsheet'!A36="","",'Trust - Frontsheet'!D36)</f>
        <v>RL403</v>
      </c>
      <c r="C34" s="66" t="str">
        <f ca="1">IF(VLOOKUP(A34,'Trust - Frontsheet'!$A$16:$AC$215,5,0)="","",VLOOKUP(A34,'Trust - Frontsheet'!$A$16:$AC$216,5,0))</f>
        <v>NEW CROSS HOSPITAL</v>
      </c>
      <c r="D34" s="66" t="str">
        <f ca="1">IF(VLOOKUP(A34,'Trust - Frontsheet'!$A$16:$AC$215,6,0)="","",VLOOKUP(A34,'Trust - Frontsheet'!$A$16:$AC$216,6,0))</f>
        <v>Neonatal unit</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RL403A21</v>
      </c>
      <c r="B35" s="66" t="str">
        <f ca="1">IF('Trust - Frontsheet'!A37="","",'Trust - Frontsheet'!D37)</f>
        <v>RL403</v>
      </c>
      <c r="C35" s="66" t="str">
        <f ca="1">IF(VLOOKUP(A35,'Trust - Frontsheet'!$A$16:$AC$215,5,0)="","",VLOOKUP(A35,'Trust - Frontsheet'!$A$16:$AC$216,5,0))</f>
        <v>NEW CROSS HOSPITAL</v>
      </c>
      <c r="D35" s="66" t="str">
        <f ca="1">IF(VLOOKUP(A35,'Trust - Frontsheet'!$A$16:$AC$215,6,0)="","",VLOOKUP(A35,'Trust - Frontsheet'!$A$16:$AC$216,6,0))</f>
        <v>A21</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RL403ASU</v>
      </c>
      <c r="B36" s="66" t="str">
        <f ca="1">IF('Trust - Frontsheet'!A38="","",'Trust - Frontsheet'!D38)</f>
        <v>RL403</v>
      </c>
      <c r="C36" s="66" t="str">
        <f ca="1">IF(VLOOKUP(A36,'Trust - Frontsheet'!$A$16:$AC$215,5,0)="","",VLOOKUP(A36,'Trust - Frontsheet'!$A$16:$AC$216,5,0))</f>
        <v>NEW CROSS HOSPITAL</v>
      </c>
      <c r="D36" s="66" t="str">
        <f ca="1">IF(VLOOKUP(A36,'Trust - Frontsheet'!$A$16:$AC$215,6,0)="","",VLOOKUP(A36,'Trust - Frontsheet'!$A$16:$AC$216,6,0))</f>
        <v>ASU</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RL403D7</v>
      </c>
      <c r="B37" s="66" t="str">
        <f ca="1">IF('Trust - Frontsheet'!A39="","",'Trust - Frontsheet'!D39)</f>
        <v>RL403</v>
      </c>
      <c r="C37" s="66" t="str">
        <f ca="1">IF(VLOOKUP(A37,'Trust - Frontsheet'!$A$16:$AC$215,5,0)="","",VLOOKUP(A37,'Trust - Frontsheet'!$A$16:$AC$216,5,0))</f>
        <v>NEW CROSS HOSPITAL</v>
      </c>
      <c r="D37" s="66" t="str">
        <f ca="1">IF(VLOOKUP(A37,'Trust - Frontsheet'!$A$16:$AC$215,6,0)="","",VLOOKUP(A37,'Trust - Frontsheet'!$A$16:$AC$216,6,0))</f>
        <v>D7</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RL403ICCU</v>
      </c>
      <c r="B38" s="66" t="str">
        <f ca="1">IF('Trust - Frontsheet'!A40="","",'Trust - Frontsheet'!D40)</f>
        <v>RL403</v>
      </c>
      <c r="C38" s="66" t="str">
        <f ca="1">IF(VLOOKUP(A38,'Trust - Frontsheet'!$A$16:$AC$215,5,0)="","",VLOOKUP(A38,'Trust - Frontsheet'!$A$16:$AC$216,5,0))</f>
        <v>NEW CROSS HOSPITAL</v>
      </c>
      <c r="D38" s="66" t="str">
        <f ca="1">IF(VLOOKUP(A38,'Trust - Frontsheet'!$A$16:$AC$215,6,0)="","",VLOOKUP(A38,'Trust - Frontsheet'!$A$16:$AC$216,6,0))</f>
        <v>ICCU</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RL4TCFairoak</v>
      </c>
      <c r="B39" s="66" t="str">
        <f ca="1">IF('Trust - Frontsheet'!A41="","",'Trust - Frontsheet'!D41)</f>
        <v>RL4TC</v>
      </c>
      <c r="C39" s="66" t="str">
        <f ca="1">IF(VLOOKUP(A39,'Trust - Frontsheet'!$A$16:$AC$215,5,0)="","",VLOOKUP(A39,'Trust - Frontsheet'!$A$16:$AC$216,5,0))</f>
        <v>CANNOCK CHASE HOSPITAL</v>
      </c>
      <c r="D39" s="66" t="str">
        <f ca="1">IF(VLOOKUP(A39,'Trust - Frontsheet'!$A$16:$AC$215,6,0)="","",VLOOKUP(A39,'Trust - Frontsheet'!$A$16:$AC$216,6,0))</f>
        <v>Fairoak</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Planned hours aren't greater than zero</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Actual hours aren't greater than zero</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Actual hours are under 1448</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RL403C15</v>
      </c>
      <c r="B40" s="66" t="str">
        <f ca="1">IF('Trust - Frontsheet'!A42="","",'Trust - Frontsheet'!D42)</f>
        <v>RL403</v>
      </c>
      <c r="C40" s="66" t="str">
        <f ca="1">IF(VLOOKUP(A40,'Trust - Frontsheet'!$A$16:$AC$215,5,0)="","",VLOOKUP(A40,'Trust - Frontsheet'!$A$16:$AC$216,5,0))</f>
        <v>NEW CROSS HOSPITAL</v>
      </c>
      <c r="D40" s="66" t="str">
        <f ca="1">IF(VLOOKUP(A40,'Trust - Frontsheet'!$A$16:$AC$215,6,0)="","",VLOOKUP(A40,'Trust - Frontsheet'!$A$16:$AC$216,6,0))</f>
        <v>C15</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Non-Registered Nurses/Midwives Avg Night Fill rate &gt;100%</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RL403C18</v>
      </c>
      <c r="B41" s="66" t="str">
        <f ca="1">IF('Trust - Frontsheet'!A43="","",'Trust - Frontsheet'!D43)</f>
        <v>RL403</v>
      </c>
      <c r="C41" s="66" t="str">
        <f ca="1">IF(VLOOKUP(A41,'Trust - Frontsheet'!$A$16:$AC$215,5,0)="","",VLOOKUP(A41,'Trust - Frontsheet'!$A$16:$AC$216,5,0))</f>
        <v>NEW CROSS HOSPITAL</v>
      </c>
      <c r="D41" s="66" t="str">
        <f ca="1">IF(VLOOKUP(A41,'Trust - Frontsheet'!$A$16:$AC$215,6,0)="","",VLOOKUP(A41,'Trust - Frontsheet'!$A$16:$AC$216,6,0))</f>
        <v>C18</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RL4TCHilton Main</v>
      </c>
      <c r="B42" s="66" t="str">
        <f ca="1">IF('Trust - Frontsheet'!A44="","",'Trust - Frontsheet'!D44)</f>
        <v>RL4TC</v>
      </c>
      <c r="C42" s="66" t="str">
        <f ca="1">IF(VLOOKUP(A42,'Trust - Frontsheet'!$A$16:$AC$215,5,0)="","",VLOOKUP(A42,'Trust - Frontsheet'!$A$16:$AC$216,5,0))</f>
        <v>CANNOCK CHASE HOSPITAL</v>
      </c>
      <c r="D42" s="66" t="str">
        <f ca="1">IF(VLOOKUP(A42,'Trust - Frontsheet'!$A$16:$AC$215,6,0)="","",VLOOKUP(A42,'Trust - Frontsheet'!$A$16:$AC$216,6,0))</f>
        <v>Hilton Main</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RL407NRU</v>
      </c>
      <c r="B43" s="66" t="str">
        <f ca="1">IF('Trust - Frontsheet'!A45="","",'Trust - Frontsheet'!D45)</f>
        <v>RL407</v>
      </c>
      <c r="C43" s="66" t="str">
        <f ca="1">IF(VLOOKUP(A43,'Trust - Frontsheet'!$A$16:$AC$215,5,0)="","",VLOOKUP(A43,'Trust - Frontsheet'!$A$16:$AC$216,5,0))</f>
        <v>WEST PARK HOSPITAL</v>
      </c>
      <c r="D43" s="66" t="str">
        <f ca="1">IF(VLOOKUP(A43,'Trust - Frontsheet'!$A$16:$AC$215,6,0)="","",VLOOKUP(A43,'Trust - Frontsheet'!$A$16:$AC$216,6,0))</f>
        <v>NRU</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RL403C22</v>
      </c>
      <c r="B44" s="66" t="str">
        <f ca="1">IF('Trust - Frontsheet'!A46="","",'Trust - Frontsheet'!D46)</f>
        <v>RL403</v>
      </c>
      <c r="C44" s="66" t="str">
        <f ca="1">IF(VLOOKUP(A44,'Trust - Frontsheet'!$A$16:$AC$215,5,0)="","",VLOOKUP(A44,'Trust - Frontsheet'!$A$16:$AC$216,5,0))</f>
        <v>NEW CROSS HOSPITAL</v>
      </c>
      <c r="D44" s="66" t="str">
        <f ca="1">IF(VLOOKUP(A44,'Trust - Frontsheet'!$A$16:$AC$215,6,0)="","",VLOOKUP(A44,'Trust - Frontsheet'!$A$16:$AC$216,6,0))</f>
        <v>C22</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Non-Registered Nurses/Midwives Avg Night Fill rate &gt;100%</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RL403C41</v>
      </c>
      <c r="B45" s="66" t="str">
        <f ca="1">IF('Trust - Frontsheet'!A47="","",'Trust - Frontsheet'!D47)</f>
        <v>RL403</v>
      </c>
      <c r="C45" s="66" t="str">
        <f ca="1">IF(VLOOKUP(A45,'Trust - Frontsheet'!$A$16:$AC$215,5,0)="","",VLOOKUP(A45,'Trust - Frontsheet'!$A$16:$AC$216,5,0))</f>
        <v>NEW CROSS HOSPITAL</v>
      </c>
      <c r="D45" s="66" t="str">
        <f ca="1">IF(VLOOKUP(A45,'Trust - Frontsheet'!$A$16:$AC$215,6,0)="","",VLOOKUP(A45,'Trust - Frontsheet'!$A$16:$AC$216,6,0))</f>
        <v>C41</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RL403A8</v>
      </c>
      <c r="B46" s="66" t="str">
        <f ca="1">IF('Trust - Frontsheet'!A48="","",'Trust - Frontsheet'!D48)</f>
        <v>RL403</v>
      </c>
      <c r="C46" s="66" t="str">
        <f ca="1">IF(VLOOKUP(A46,'Trust - Frontsheet'!$A$16:$AC$215,5,0)="","",VLOOKUP(A46,'Trust - Frontsheet'!$A$16:$AC$216,5,0))</f>
        <v>NEW CROSS HOSPITAL</v>
      </c>
      <c r="D46" s="66" t="str">
        <f ca="1">IF(VLOOKUP(A46,'Trust - Frontsheet'!$A$16:$AC$215,6,0)="","",VLOOKUP(A46,'Trust - Frontsheet'!$A$16:$AC$216,6,0))</f>
        <v>A8</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RL403A7</v>
      </c>
      <c r="B47" s="66" t="str">
        <f ca="1">IF('Trust - Frontsheet'!A49="","",'Trust - Frontsheet'!D49)</f>
        <v>RL403</v>
      </c>
      <c r="C47" s="66" t="str">
        <f ca="1">IF(VLOOKUP(A47,'Trust - Frontsheet'!$A$16:$AC$215,5,0)="","",VLOOKUP(A47,'Trust - Frontsheet'!$A$16:$AC$216,5,0))</f>
        <v>NEW CROSS HOSPITAL</v>
      </c>
      <c r="D47" s="66" t="str">
        <f ca="1">IF(VLOOKUP(A47,'Trust - Frontsheet'!$A$16:$AC$215,6,0)="","",VLOOKUP(A47,'Trust - Frontsheet'!$A$16:$AC$216,6,0))</f>
        <v>A7</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byGuxdcFnbysYHc4ryM68d93WGAPKCgeorTe0p2O8KwjOXgSgnVwfwjsZF9S7ESQcfEFaVeiYD9fnq2vTMIkBA==" saltValue="1hwPGeEqQOy1jauKvi4L9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6"/>
  <sheetViews>
    <sheetView topLeftCell="C324" zoomScale="70" zoomScaleNormal="70" workbookViewId="0">
      <selection activeCell="H345" sqref="H345"/>
    </sheetView>
  </sheetViews>
  <sheetFormatPr defaultRowHeight="15.5" x14ac:dyDescent="0.35"/>
  <cols>
    <col min="1" max="1" width="54.69140625" bestFit="1" customWidth="1"/>
    <col min="4" max="4" width="15.765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1138</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1142</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$I1138:$I1142</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4" si="11">H324&amp;I324</f>
        <v>R1LMENTAL HEALTH UNIT (BASILDON)</v>
      </c>
      <c r="H324" t="str">
        <f t="shared" ref="H324:H384"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RA7SOUTHMEAD HOSPITAL</v>
      </c>
      <c r="H344" t="s">
        <v>224</v>
      </c>
      <c r="I344" t="s">
        <v>4623</v>
      </c>
      <c r="J344" t="s">
        <v>14964</v>
      </c>
    </row>
    <row r="345" spans="7:10" x14ac:dyDescent="0.35">
      <c r="G345" t="str">
        <f t="shared" si="11"/>
        <v>RA7ST MICHAEL'S HOSPITAL</v>
      </c>
      <c r="H345" t="str">
        <f t="shared" si="12"/>
        <v>RA7</v>
      </c>
      <c r="I345" t="s">
        <v>718</v>
      </c>
      <c r="J345" t="s">
        <v>836</v>
      </c>
    </row>
    <row r="346" spans="7:10" x14ac:dyDescent="0.35">
      <c r="G346" t="str">
        <f t="shared" si="11"/>
        <v>RA7UNIVERSITY OF BRISTOL DENTAL HOSPITAL</v>
      </c>
      <c r="H346" t="str">
        <f t="shared" si="12"/>
        <v>RA7</v>
      </c>
      <c r="I346" t="s">
        <v>838</v>
      </c>
      <c r="J346" t="s">
        <v>837</v>
      </c>
    </row>
    <row r="347" spans="7:10" x14ac:dyDescent="0.35">
      <c r="G347" t="str">
        <f t="shared" si="11"/>
        <v>RA7WESTON GENERAL HOSPITAL</v>
      </c>
      <c r="H347" t="str">
        <f t="shared" si="12"/>
        <v>RA7</v>
      </c>
      <c r="I347" t="s">
        <v>821</v>
      </c>
      <c r="J347" t="s">
        <v>14157</v>
      </c>
    </row>
    <row r="348" spans="7:10" x14ac:dyDescent="0.35">
      <c r="G348" t="str">
        <f t="shared" si="11"/>
        <v>RA9ASHBURTON AND BUCKFASTLEIGH HOSPITAL</v>
      </c>
      <c r="H348" t="str">
        <f t="shared" si="12"/>
        <v>RA9</v>
      </c>
      <c r="I348" t="s">
        <v>719</v>
      </c>
      <c r="J348" t="s">
        <v>839</v>
      </c>
    </row>
    <row r="349" spans="7:10" x14ac:dyDescent="0.35">
      <c r="G349" t="str">
        <f t="shared" si="11"/>
        <v>RA9BOVEY TRACEY HOSPITAL</v>
      </c>
      <c r="H349" t="str">
        <f t="shared" si="12"/>
        <v>RA9</v>
      </c>
      <c r="I349" t="s">
        <v>720</v>
      </c>
      <c r="J349" t="s">
        <v>840</v>
      </c>
    </row>
    <row r="350" spans="7:10" x14ac:dyDescent="0.35">
      <c r="G350" t="str">
        <f t="shared" si="11"/>
        <v xml:space="preserve">RA9BRIXHAM HOSPITAL </v>
      </c>
      <c r="H350" t="str">
        <f t="shared" si="12"/>
        <v>RA9</v>
      </c>
      <c r="I350" t="s">
        <v>842</v>
      </c>
      <c r="J350" t="s">
        <v>841</v>
      </c>
    </row>
    <row r="351" spans="7:10" x14ac:dyDescent="0.35">
      <c r="G351" t="str">
        <f t="shared" si="11"/>
        <v>RA9DARTMOUTH HOSPITAL</v>
      </c>
      <c r="H351" t="str">
        <f t="shared" si="12"/>
        <v>RA9</v>
      </c>
      <c r="I351" t="s">
        <v>722</v>
      </c>
      <c r="J351" t="s">
        <v>843</v>
      </c>
    </row>
    <row r="352" spans="7:10" x14ac:dyDescent="0.35">
      <c r="G352" t="str">
        <f t="shared" si="11"/>
        <v>RA9DAWLISH HOSPITAL</v>
      </c>
      <c r="H352" t="str">
        <f t="shared" si="12"/>
        <v>RA9</v>
      </c>
      <c r="I352" t="s">
        <v>723</v>
      </c>
      <c r="J352" t="s">
        <v>844</v>
      </c>
    </row>
    <row r="353" spans="7:10" x14ac:dyDescent="0.35">
      <c r="G353" t="str">
        <f t="shared" si="11"/>
        <v>RA9NEWTON ABBOT HOSPITAL</v>
      </c>
      <c r="H353" t="str">
        <f t="shared" si="12"/>
        <v>RA9</v>
      </c>
      <c r="I353" t="s">
        <v>724</v>
      </c>
      <c r="J353" t="s">
        <v>845</v>
      </c>
    </row>
    <row r="354" spans="7:10" x14ac:dyDescent="0.35">
      <c r="G354" t="str">
        <f t="shared" si="11"/>
        <v>RA9PAIGNTON HOSPITAL</v>
      </c>
      <c r="H354" t="str">
        <f t="shared" si="12"/>
        <v>RA9</v>
      </c>
      <c r="I354" t="s">
        <v>725</v>
      </c>
      <c r="J354" t="s">
        <v>846</v>
      </c>
    </row>
    <row r="355" spans="7:10" x14ac:dyDescent="0.35">
      <c r="G355" t="str">
        <f t="shared" si="11"/>
        <v>RA9TEIGNMOUTH HOSPITAL</v>
      </c>
      <c r="H355" t="str">
        <f t="shared" si="12"/>
        <v>RA9</v>
      </c>
      <c r="I355" t="s">
        <v>726</v>
      </c>
      <c r="J355" t="s">
        <v>847</v>
      </c>
    </row>
    <row r="356" spans="7:10" x14ac:dyDescent="0.35">
      <c r="G356" t="str">
        <f t="shared" si="11"/>
        <v>RA9TORBAY HOSPITAL</v>
      </c>
      <c r="H356" t="str">
        <f t="shared" si="12"/>
        <v>RA9</v>
      </c>
      <c r="I356" t="s">
        <v>849</v>
      </c>
      <c r="J356" t="s">
        <v>848</v>
      </c>
    </row>
    <row r="357" spans="7:10" x14ac:dyDescent="0.35">
      <c r="G357" t="str">
        <f t="shared" si="11"/>
        <v>RA9TOTNES HOSPITAL</v>
      </c>
      <c r="H357" t="str">
        <f t="shared" si="12"/>
        <v>RA9</v>
      </c>
      <c r="I357" t="s">
        <v>727</v>
      </c>
      <c r="J357" t="s">
        <v>850</v>
      </c>
    </row>
    <row r="358" spans="7:10" x14ac:dyDescent="0.35">
      <c r="G358" t="str">
        <f t="shared" si="11"/>
        <v>RAEBRADFORD ROYAL INFIRMARY</v>
      </c>
      <c r="H358" t="str">
        <f t="shared" si="12"/>
        <v>RAE</v>
      </c>
      <c r="I358" t="s">
        <v>852</v>
      </c>
      <c r="J358" t="s">
        <v>851</v>
      </c>
    </row>
    <row r="359" spans="7:10" x14ac:dyDescent="0.35">
      <c r="G359" t="str">
        <f t="shared" si="11"/>
        <v>RAEST LUKES HOSPITAL</v>
      </c>
      <c r="H359" t="str">
        <f t="shared" si="12"/>
        <v>RAE</v>
      </c>
      <c r="I359" t="s">
        <v>854</v>
      </c>
      <c r="J359" t="s">
        <v>853</v>
      </c>
    </row>
    <row r="360" spans="7:10" x14ac:dyDescent="0.35">
      <c r="G360" t="str">
        <f t="shared" si="11"/>
        <v>RAJBASILDON HOSPITAL</v>
      </c>
      <c r="H360" t="str">
        <f t="shared" si="12"/>
        <v>RAJ</v>
      </c>
      <c r="I360" t="s">
        <v>856</v>
      </c>
      <c r="J360" t="s">
        <v>855</v>
      </c>
    </row>
    <row r="361" spans="7:10" x14ac:dyDescent="0.35">
      <c r="G361" t="str">
        <f t="shared" si="11"/>
        <v>RAJBRENTWOOD COMMUNITY HOSPITAL</v>
      </c>
      <c r="H361" t="str">
        <f t="shared" si="12"/>
        <v>RAJ</v>
      </c>
      <c r="I361" t="s">
        <v>858</v>
      </c>
      <c r="J361" t="s">
        <v>857</v>
      </c>
    </row>
    <row r="362" spans="7:10" x14ac:dyDescent="0.35">
      <c r="G362" t="str">
        <f t="shared" si="11"/>
        <v>RAJCHELMSFORD AND ESSEX HOSPITAL</v>
      </c>
      <c r="H362" t="str">
        <f t="shared" si="12"/>
        <v>RAJ</v>
      </c>
      <c r="I362" t="s">
        <v>14167</v>
      </c>
      <c r="J362" t="s">
        <v>14168</v>
      </c>
    </row>
    <row r="363" spans="7:10" x14ac:dyDescent="0.35">
      <c r="G363" t="str">
        <f t="shared" si="11"/>
        <v>RAJMID ESSEX HOSPITAL</v>
      </c>
      <c r="H363" t="str">
        <f t="shared" si="12"/>
        <v>RAJ</v>
      </c>
      <c r="I363" t="s">
        <v>14195</v>
      </c>
      <c r="J363" t="s">
        <v>14196</v>
      </c>
    </row>
    <row r="364" spans="7:10" x14ac:dyDescent="0.35">
      <c r="G364" t="str">
        <f t="shared" si="11"/>
        <v>RAJQUEEN'S HOSPITAL</v>
      </c>
      <c r="H364" t="str">
        <f t="shared" si="12"/>
        <v>RAJ</v>
      </c>
      <c r="I364" t="s">
        <v>1491</v>
      </c>
      <c r="J364" t="s">
        <v>14169</v>
      </c>
    </row>
    <row r="365" spans="7:10" x14ac:dyDescent="0.35">
      <c r="G365" t="str">
        <f t="shared" si="11"/>
        <v>RAJSOUTHEND HOSPITAL</v>
      </c>
      <c r="H365" t="str">
        <f t="shared" si="12"/>
        <v>RAJ</v>
      </c>
      <c r="I365" t="s">
        <v>860</v>
      </c>
      <c r="J365" t="s">
        <v>859</v>
      </c>
    </row>
    <row r="366" spans="7:10" x14ac:dyDescent="0.35">
      <c r="G366" t="str">
        <f t="shared" si="11"/>
        <v>RAJST MICHAEL'S HOSPITAL</v>
      </c>
      <c r="H366" t="str">
        <f t="shared" si="12"/>
        <v>RAJ</v>
      </c>
      <c r="I366" t="s">
        <v>718</v>
      </c>
      <c r="J366" t="s">
        <v>14170</v>
      </c>
    </row>
    <row r="367" spans="7:10" x14ac:dyDescent="0.35">
      <c r="G367" t="str">
        <f t="shared" si="11"/>
        <v>RAJST PETER'S HOSPITAL</v>
      </c>
      <c r="H367" t="str">
        <f t="shared" si="12"/>
        <v>RAJ</v>
      </c>
      <c r="I367" t="s">
        <v>4127</v>
      </c>
      <c r="J367" t="s">
        <v>14171</v>
      </c>
    </row>
    <row r="368" spans="7:10" x14ac:dyDescent="0.35">
      <c r="G368" t="str">
        <f t="shared" si="11"/>
        <v>RALBARNET HOSPITAL</v>
      </c>
      <c r="H368" t="str">
        <f t="shared" si="12"/>
        <v>RAL</v>
      </c>
      <c r="I368" t="s">
        <v>862</v>
      </c>
      <c r="J368" t="s">
        <v>861</v>
      </c>
    </row>
    <row r="369" spans="7:10" x14ac:dyDescent="0.35">
      <c r="G369" t="str">
        <f t="shared" si="11"/>
        <v>RALCHASE FARM HOSPITAL</v>
      </c>
      <c r="H369" t="str">
        <f t="shared" si="12"/>
        <v>RAL</v>
      </c>
      <c r="I369" t="s">
        <v>864</v>
      </c>
      <c r="J369" t="s">
        <v>863</v>
      </c>
    </row>
    <row r="370" spans="7:10" x14ac:dyDescent="0.35">
      <c r="G370" t="str">
        <f t="shared" si="11"/>
        <v>RALEDGWARE COMMUNITY HOSPITAL</v>
      </c>
      <c r="H370" t="str">
        <f t="shared" si="12"/>
        <v>RAL</v>
      </c>
      <c r="I370" t="s">
        <v>866</v>
      </c>
      <c r="J370" t="s">
        <v>865</v>
      </c>
    </row>
    <row r="371" spans="7:10" x14ac:dyDescent="0.35">
      <c r="G371" t="str">
        <f t="shared" si="11"/>
        <v>RALFINCHLEY MEMORIAL HOSPITAL</v>
      </c>
      <c r="H371" t="str">
        <f t="shared" si="12"/>
        <v>RAL</v>
      </c>
      <c r="I371" t="s">
        <v>868</v>
      </c>
      <c r="J371" t="s">
        <v>867</v>
      </c>
    </row>
    <row r="372" spans="7:10" x14ac:dyDescent="0.35">
      <c r="G372" t="str">
        <f t="shared" si="11"/>
        <v>RALHARPENDEN MEMORIAL HOSPITAL</v>
      </c>
      <c r="H372" t="str">
        <f t="shared" si="12"/>
        <v>RAL</v>
      </c>
      <c r="I372" t="s">
        <v>870</v>
      </c>
      <c r="J372" t="s">
        <v>869</v>
      </c>
    </row>
    <row r="373" spans="7:10" x14ac:dyDescent="0.35">
      <c r="G373" t="str">
        <f t="shared" si="11"/>
        <v>RALMOUNT VERNON HOSPITAL</v>
      </c>
      <c r="H373" t="str">
        <f t="shared" si="12"/>
        <v>RAL</v>
      </c>
      <c r="I373" t="s">
        <v>872</v>
      </c>
      <c r="J373" t="s">
        <v>871</v>
      </c>
    </row>
    <row r="374" spans="7:10" x14ac:dyDescent="0.35">
      <c r="G374" t="str">
        <f t="shared" si="11"/>
        <v>RALQUEEN MARY'S HOUSE</v>
      </c>
      <c r="H374" t="str">
        <f t="shared" si="12"/>
        <v>RAL</v>
      </c>
      <c r="I374" t="s">
        <v>874</v>
      </c>
      <c r="J374" t="s">
        <v>873</v>
      </c>
    </row>
    <row r="375" spans="7:10" x14ac:dyDescent="0.35">
      <c r="G375" t="str">
        <f t="shared" si="11"/>
        <v>RALROYAL FREE HOSPITAL</v>
      </c>
      <c r="H375" t="str">
        <f t="shared" si="12"/>
        <v>RAL</v>
      </c>
      <c r="I375" t="s">
        <v>876</v>
      </c>
      <c r="J375" t="s">
        <v>875</v>
      </c>
    </row>
    <row r="376" spans="7:10" x14ac:dyDescent="0.35">
      <c r="G376" t="str">
        <f t="shared" si="11"/>
        <v>RALNORTH MIDDLESEX HOSPITAL</v>
      </c>
      <c r="H376" t="s">
        <v>170</v>
      </c>
      <c r="I376" t="s">
        <v>886</v>
      </c>
      <c r="J376" t="s">
        <v>885</v>
      </c>
    </row>
    <row r="377" spans="7:10" x14ac:dyDescent="0.35">
      <c r="G377" t="str">
        <f t="shared" si="11"/>
        <v>RALST. ALBANS CITY HOSPITAL</v>
      </c>
      <c r="H377" t="str">
        <f t="shared" si="12"/>
        <v>RAL</v>
      </c>
      <c r="I377" t="s">
        <v>878</v>
      </c>
      <c r="J377" t="s">
        <v>877</v>
      </c>
    </row>
    <row r="378" spans="7:10" x14ac:dyDescent="0.35">
      <c r="G378" t="str">
        <f t="shared" si="11"/>
        <v>RALWATFORD GENERAL HOSPITAL</v>
      </c>
      <c r="H378" t="str">
        <f t="shared" si="12"/>
        <v>RAL</v>
      </c>
      <c r="I378" t="s">
        <v>880</v>
      </c>
      <c r="J378" t="s">
        <v>879</v>
      </c>
    </row>
    <row r="379" spans="7:10" x14ac:dyDescent="0.35">
      <c r="G379" t="str">
        <f t="shared" si="11"/>
        <v>RANROYAL NATIONAL ORTHOPAEDIC HOSPITAL (BOLSOVER STREET)</v>
      </c>
      <c r="H379" t="str">
        <f t="shared" si="12"/>
        <v>RAN</v>
      </c>
      <c r="I379" t="s">
        <v>882</v>
      </c>
      <c r="J379" t="s">
        <v>881</v>
      </c>
    </row>
    <row r="380" spans="7:10" x14ac:dyDescent="0.35">
      <c r="G380" t="str">
        <f t="shared" si="11"/>
        <v>RANTHE ROYAL NATIONAL ORTHOPAEDIC HOSPITAL (STANMORE)</v>
      </c>
      <c r="H380" t="str">
        <f t="shared" si="12"/>
        <v>RAN</v>
      </c>
      <c r="I380" t="s">
        <v>884</v>
      </c>
      <c r="J380" t="s">
        <v>883</v>
      </c>
    </row>
    <row r="381" spans="7:10" x14ac:dyDescent="0.35">
      <c r="G381" t="str">
        <f t="shared" si="11"/>
        <v>RASHILLINGDON HOSPITAL</v>
      </c>
      <c r="H381" t="str">
        <f t="shared" si="12"/>
        <v>RAS</v>
      </c>
      <c r="I381" t="s">
        <v>888</v>
      </c>
      <c r="J381" t="s">
        <v>887</v>
      </c>
    </row>
    <row r="382" spans="7:10" x14ac:dyDescent="0.35">
      <c r="G382" t="str">
        <f t="shared" si="11"/>
        <v>RASMOUNT VERNON HOSPITAL SITE</v>
      </c>
      <c r="H382" t="str">
        <f t="shared" si="12"/>
        <v>RAS</v>
      </c>
      <c r="I382" t="s">
        <v>890</v>
      </c>
      <c r="J382" t="s">
        <v>889</v>
      </c>
    </row>
    <row r="383" spans="7:10" x14ac:dyDescent="0.35">
      <c r="G383" t="str">
        <f t="shared" si="11"/>
        <v>RATBARKING HOSPITAL</v>
      </c>
      <c r="H383" t="str">
        <f t="shared" si="12"/>
        <v>RAT</v>
      </c>
      <c r="I383" t="s">
        <v>892</v>
      </c>
      <c r="J383" t="s">
        <v>891</v>
      </c>
    </row>
    <row r="384" spans="7:10" x14ac:dyDescent="0.35">
      <c r="G384" t="str">
        <f t="shared" si="11"/>
        <v>RATBASILDON HOSPITAL</v>
      </c>
      <c r="H384" t="str">
        <f t="shared" si="12"/>
        <v>RAT</v>
      </c>
      <c r="I384" t="s">
        <v>856</v>
      </c>
      <c r="J384" t="s">
        <v>893</v>
      </c>
    </row>
    <row r="385" spans="7:10" x14ac:dyDescent="0.35">
      <c r="G385" t="str">
        <f t="shared" ref="G385:G445" si="13">H385&amp;I385</f>
        <v>RATBILLERICAY COMMUNITY HOSPITAL</v>
      </c>
      <c r="H385" t="str">
        <f t="shared" ref="H385:H445" si="14">LEFT(J385,3)</f>
        <v>RAT</v>
      </c>
      <c r="I385" t="s">
        <v>895</v>
      </c>
      <c r="J385" t="s">
        <v>894</v>
      </c>
    </row>
    <row r="386" spans="7:10" x14ac:dyDescent="0.35">
      <c r="G386" t="str">
        <f t="shared" si="13"/>
        <v>RATBRENTWOOD COMMUNITY HOSPITAL</v>
      </c>
      <c r="H386" t="str">
        <f t="shared" si="14"/>
        <v>RAT</v>
      </c>
      <c r="I386" t="s">
        <v>858</v>
      </c>
      <c r="J386" t="s">
        <v>896</v>
      </c>
    </row>
    <row r="387" spans="7:10" x14ac:dyDescent="0.35">
      <c r="G387" t="str">
        <f t="shared" si="13"/>
        <v>RATBROOKSIDE</v>
      </c>
      <c r="H387" t="str">
        <f t="shared" si="14"/>
        <v>RAT</v>
      </c>
      <c r="I387" t="s">
        <v>898</v>
      </c>
      <c r="J387" t="s">
        <v>897</v>
      </c>
    </row>
    <row r="388" spans="7:10" x14ac:dyDescent="0.35">
      <c r="G388" t="str">
        <f t="shared" si="13"/>
        <v>RATCHADWELL HEATH (CHS)</v>
      </c>
      <c r="H388" t="str">
        <f t="shared" si="14"/>
        <v>RAT</v>
      </c>
      <c r="I388" t="s">
        <v>900</v>
      </c>
      <c r="J388" t="s">
        <v>899</v>
      </c>
    </row>
    <row r="389" spans="7:10" x14ac:dyDescent="0.35">
      <c r="G389" t="str">
        <f t="shared" si="13"/>
        <v>RATCHILD &amp; FAMILY FOREST</v>
      </c>
      <c r="H389" t="str">
        <f t="shared" si="14"/>
        <v>RAT</v>
      </c>
      <c r="I389" t="s">
        <v>902</v>
      </c>
      <c r="J389" t="s">
        <v>901</v>
      </c>
    </row>
    <row r="390" spans="7:10" x14ac:dyDescent="0.35">
      <c r="G390" t="str">
        <f t="shared" si="13"/>
        <v>RATCOMMUNITY PAEDIATRICS - CDC</v>
      </c>
      <c r="H390" t="str">
        <f t="shared" si="14"/>
        <v>RAT</v>
      </c>
      <c r="I390" t="s">
        <v>904</v>
      </c>
      <c r="J390" t="s">
        <v>903</v>
      </c>
    </row>
    <row r="391" spans="7:10" x14ac:dyDescent="0.35">
      <c r="G391" t="str">
        <f t="shared" si="13"/>
        <v>RATDRUG &amp; ALCOHOL ILFORD</v>
      </c>
      <c r="H391" t="str">
        <f t="shared" si="14"/>
        <v>RAT</v>
      </c>
      <c r="I391" t="s">
        <v>906</v>
      </c>
      <c r="J391" t="s">
        <v>905</v>
      </c>
    </row>
    <row r="392" spans="7:10" x14ac:dyDescent="0.35">
      <c r="G392" t="str">
        <f t="shared" si="13"/>
        <v>RATFACE TO FACE</v>
      </c>
      <c r="H392" t="str">
        <f t="shared" si="14"/>
        <v>RAT</v>
      </c>
      <c r="I392" t="s">
        <v>908</v>
      </c>
      <c r="J392" t="s">
        <v>907</v>
      </c>
    </row>
    <row r="393" spans="7:10" x14ac:dyDescent="0.35">
      <c r="G393" t="str">
        <f t="shared" si="13"/>
        <v>RATFIVE ELMS (CHS)</v>
      </c>
      <c r="H393" t="str">
        <f t="shared" si="14"/>
        <v>RAT</v>
      </c>
      <c r="I393" t="s">
        <v>910</v>
      </c>
      <c r="J393" t="s">
        <v>909</v>
      </c>
    </row>
    <row r="394" spans="7:10" x14ac:dyDescent="0.35">
      <c r="G394" t="str">
        <f t="shared" si="13"/>
        <v>RATFOXGLOVE WARD</v>
      </c>
      <c r="H394" t="str">
        <f t="shared" si="14"/>
        <v>RAT</v>
      </c>
      <c r="I394" t="s">
        <v>912</v>
      </c>
      <c r="J394" t="s">
        <v>911</v>
      </c>
    </row>
    <row r="395" spans="7:10" x14ac:dyDescent="0.35">
      <c r="G395" t="str">
        <f t="shared" si="13"/>
        <v>RATGALLEON AND HERONWOOD</v>
      </c>
      <c r="H395" t="str">
        <f t="shared" si="14"/>
        <v>RAT</v>
      </c>
      <c r="I395" t="s">
        <v>914</v>
      </c>
      <c r="J395" t="s">
        <v>913</v>
      </c>
    </row>
    <row r="396" spans="7:10" x14ac:dyDescent="0.35">
      <c r="G396" t="str">
        <f t="shared" si="13"/>
        <v>RATGOODMAYES HOSPITAL</v>
      </c>
      <c r="H396" t="str">
        <f t="shared" si="14"/>
        <v>RAT</v>
      </c>
      <c r="I396" t="s">
        <v>916</v>
      </c>
      <c r="J396" t="s">
        <v>915</v>
      </c>
    </row>
    <row r="397" spans="7:10" x14ac:dyDescent="0.35">
      <c r="G397" t="str">
        <f t="shared" si="13"/>
        <v>RATGREENTHORNE</v>
      </c>
      <c r="H397" t="str">
        <f t="shared" si="14"/>
        <v>RAT</v>
      </c>
      <c r="I397" t="s">
        <v>918</v>
      </c>
      <c r="J397" t="s">
        <v>917</v>
      </c>
    </row>
    <row r="398" spans="7:10" x14ac:dyDescent="0.35">
      <c r="G398" t="str">
        <f t="shared" si="13"/>
        <v>RATGREENTHORNE</v>
      </c>
      <c r="H398" t="str">
        <f t="shared" si="14"/>
        <v>RAT</v>
      </c>
      <c r="I398" t="s">
        <v>918</v>
      </c>
      <c r="J398" t="s">
        <v>919</v>
      </c>
    </row>
    <row r="399" spans="7:10" x14ac:dyDescent="0.35">
      <c r="G399" t="str">
        <f t="shared" si="13"/>
        <v>RATGROVELANDS DAY HOSPITAL</v>
      </c>
      <c r="H399" t="str">
        <f t="shared" si="14"/>
        <v>RAT</v>
      </c>
      <c r="I399" t="s">
        <v>921</v>
      </c>
      <c r="J399" t="s">
        <v>920</v>
      </c>
    </row>
    <row r="400" spans="7:10" x14ac:dyDescent="0.35">
      <c r="G400" t="str">
        <f t="shared" si="13"/>
        <v>RATHAWKWELL COURT</v>
      </c>
      <c r="H400" t="str">
        <f t="shared" si="14"/>
        <v>RAT</v>
      </c>
      <c r="I400" t="s">
        <v>923</v>
      </c>
      <c r="J400" t="s">
        <v>922</v>
      </c>
    </row>
    <row r="401" spans="7:10" x14ac:dyDescent="0.35">
      <c r="G401" t="str">
        <f t="shared" si="13"/>
        <v>RATHERONWOOD AND GALLEON</v>
      </c>
      <c r="H401" t="str">
        <f t="shared" si="14"/>
        <v>RAT</v>
      </c>
      <c r="I401" t="s">
        <v>925</v>
      </c>
      <c r="J401" t="s">
        <v>924</v>
      </c>
    </row>
    <row r="402" spans="7:10" x14ac:dyDescent="0.35">
      <c r="G402" t="str">
        <f t="shared" si="13"/>
        <v>RATINITIAL ASSESSMENT (HAV)</v>
      </c>
      <c r="H402" t="str">
        <f t="shared" si="14"/>
        <v>RAT</v>
      </c>
      <c r="I402" t="s">
        <v>927</v>
      </c>
      <c r="J402" t="s">
        <v>926</v>
      </c>
    </row>
    <row r="403" spans="7:10" x14ac:dyDescent="0.35">
      <c r="G403" t="str">
        <f t="shared" si="13"/>
        <v>RATJULIA ENGWELL (CHS)</v>
      </c>
      <c r="H403" t="str">
        <f t="shared" si="14"/>
        <v>RAT</v>
      </c>
      <c r="I403" t="s">
        <v>929</v>
      </c>
      <c r="J403" t="s">
        <v>928</v>
      </c>
    </row>
    <row r="404" spans="7:10" x14ac:dyDescent="0.35">
      <c r="G404" t="str">
        <f t="shared" si="13"/>
        <v>RATK &amp; M ADOLESCENT UNIT</v>
      </c>
      <c r="H404" t="str">
        <f t="shared" si="14"/>
        <v>RAT</v>
      </c>
      <c r="I404" t="s">
        <v>14207</v>
      </c>
      <c r="J404" t="s">
        <v>14177</v>
      </c>
    </row>
    <row r="405" spans="7:10" x14ac:dyDescent="0.35">
      <c r="G405" t="str">
        <f t="shared" si="13"/>
        <v>RATKING GEORGES HOSPITAL</v>
      </c>
      <c r="H405" t="str">
        <f t="shared" si="14"/>
        <v>RAT</v>
      </c>
      <c r="I405" t="s">
        <v>931</v>
      </c>
      <c r="J405" t="s">
        <v>930</v>
      </c>
    </row>
    <row r="406" spans="7:10" x14ac:dyDescent="0.35">
      <c r="G406" t="str">
        <f t="shared" si="13"/>
        <v>RATLOXFORD HALL</v>
      </c>
      <c r="H406" t="str">
        <f t="shared" si="14"/>
        <v>RAT</v>
      </c>
      <c r="I406" t="s">
        <v>933</v>
      </c>
      <c r="J406" t="s">
        <v>932</v>
      </c>
    </row>
    <row r="407" spans="7:10" x14ac:dyDescent="0.35">
      <c r="G407" t="str">
        <f t="shared" si="13"/>
        <v>RATLOXFORD HALL</v>
      </c>
      <c r="H407" t="str">
        <f t="shared" si="14"/>
        <v>RAT</v>
      </c>
      <c r="I407" t="s">
        <v>933</v>
      </c>
      <c r="J407" t="s">
        <v>934</v>
      </c>
    </row>
    <row r="408" spans="7:10" x14ac:dyDescent="0.35">
      <c r="G408" t="str">
        <f t="shared" si="13"/>
        <v>RATMARKS GATE (CHS)</v>
      </c>
      <c r="H408" t="str">
        <f t="shared" si="14"/>
        <v>RAT</v>
      </c>
      <c r="I408" t="s">
        <v>936</v>
      </c>
      <c r="J408" t="s">
        <v>935</v>
      </c>
    </row>
    <row r="409" spans="7:10" x14ac:dyDescent="0.35">
      <c r="G409" t="str">
        <f t="shared" si="13"/>
        <v>RATMASCALLS OLDER PEOPLE HAV</v>
      </c>
      <c r="H409" t="str">
        <f t="shared" si="14"/>
        <v>RAT</v>
      </c>
      <c r="I409" t="s">
        <v>938</v>
      </c>
      <c r="J409" t="s">
        <v>937</v>
      </c>
    </row>
    <row r="410" spans="7:10" x14ac:dyDescent="0.35">
      <c r="G410" t="str">
        <f t="shared" si="13"/>
        <v>RATMAYFIELD CENTRE</v>
      </c>
      <c r="H410" t="str">
        <f t="shared" si="14"/>
        <v>RAT</v>
      </c>
      <c r="I410" t="s">
        <v>940</v>
      </c>
      <c r="J410" t="s">
        <v>939</v>
      </c>
    </row>
    <row r="411" spans="7:10" x14ac:dyDescent="0.35">
      <c r="G411" t="str">
        <f t="shared" si="13"/>
        <v>RATNEW DIRECTIONS</v>
      </c>
      <c r="H411" t="str">
        <f t="shared" si="14"/>
        <v>RAT</v>
      </c>
      <c r="I411" t="s">
        <v>942</v>
      </c>
      <c r="J411" t="s">
        <v>941</v>
      </c>
    </row>
    <row r="412" spans="7:10" x14ac:dyDescent="0.35">
      <c r="G412" t="str">
        <f t="shared" si="13"/>
        <v>RATOAHTT (BARKING HOSPITAL)</v>
      </c>
      <c r="H412" t="str">
        <f t="shared" si="14"/>
        <v>RAT</v>
      </c>
      <c r="I412" t="s">
        <v>944</v>
      </c>
      <c r="J412" t="s">
        <v>943</v>
      </c>
    </row>
    <row r="413" spans="7:10" x14ac:dyDescent="0.35">
      <c r="G413" t="str">
        <f t="shared" si="13"/>
        <v>RATORSETT HOSPITAL</v>
      </c>
      <c r="H413" t="str">
        <f t="shared" si="14"/>
        <v>RAT</v>
      </c>
      <c r="I413" t="s">
        <v>946</v>
      </c>
      <c r="J413" t="s">
        <v>945</v>
      </c>
    </row>
    <row r="414" spans="7:10" x14ac:dyDescent="0.35">
      <c r="G414" t="str">
        <f t="shared" si="13"/>
        <v>RATQUEENS HOSPITAL</v>
      </c>
      <c r="H414" t="str">
        <f t="shared" si="14"/>
        <v>RAT</v>
      </c>
      <c r="I414" t="s">
        <v>948</v>
      </c>
      <c r="J414" t="s">
        <v>947</v>
      </c>
    </row>
    <row r="415" spans="7:10" x14ac:dyDescent="0.35">
      <c r="G415" t="str">
        <f t="shared" si="13"/>
        <v>RATREDBRIDGE HTT</v>
      </c>
      <c r="H415" t="str">
        <f t="shared" si="14"/>
        <v>RAT</v>
      </c>
      <c r="I415" t="s">
        <v>950</v>
      </c>
      <c r="J415" t="s">
        <v>949</v>
      </c>
    </row>
    <row r="416" spans="7:10" x14ac:dyDescent="0.35">
      <c r="G416" t="str">
        <f t="shared" si="13"/>
        <v>RATROMFORD CRT</v>
      </c>
      <c r="H416" t="str">
        <f t="shared" si="14"/>
        <v>RAT</v>
      </c>
      <c r="I416" t="s">
        <v>952</v>
      </c>
      <c r="J416" t="s">
        <v>951</v>
      </c>
    </row>
    <row r="417" spans="7:10" x14ac:dyDescent="0.35">
      <c r="G417" t="str">
        <f t="shared" si="13"/>
        <v>RATST GEORGES DAY HOSPITAL</v>
      </c>
      <c r="H417" t="str">
        <f t="shared" si="14"/>
        <v>RAT</v>
      </c>
      <c r="I417" t="s">
        <v>954</v>
      </c>
      <c r="J417" t="s">
        <v>953</v>
      </c>
    </row>
    <row r="418" spans="7:10" x14ac:dyDescent="0.35">
      <c r="G418" t="str">
        <f t="shared" si="13"/>
        <v>RATSTONELEA</v>
      </c>
      <c r="H418" t="str">
        <f t="shared" si="14"/>
        <v>RAT</v>
      </c>
      <c r="I418" t="s">
        <v>956</v>
      </c>
      <c r="J418" t="s">
        <v>955</v>
      </c>
    </row>
    <row r="419" spans="7:10" x14ac:dyDescent="0.35">
      <c r="G419" t="str">
        <f t="shared" si="13"/>
        <v>RATTHAMES VIEW (CHS)</v>
      </c>
      <c r="H419" t="str">
        <f t="shared" si="14"/>
        <v>RAT</v>
      </c>
      <c r="I419" t="s">
        <v>958</v>
      </c>
      <c r="J419" t="s">
        <v>957</v>
      </c>
    </row>
    <row r="420" spans="7:10" x14ac:dyDescent="0.35">
      <c r="G420" t="str">
        <f t="shared" si="13"/>
        <v>RATTHE AINSLIE REHAB UNIT</v>
      </c>
      <c r="H420" t="s">
        <v>148</v>
      </c>
      <c r="I420" t="s">
        <v>14577</v>
      </c>
      <c r="J420" t="s">
        <v>14578</v>
      </c>
    </row>
    <row r="421" spans="7:10" x14ac:dyDescent="0.35">
      <c r="G421" t="str">
        <f t="shared" si="13"/>
        <v>RATTHORNEBURY UNIT</v>
      </c>
      <c r="H421" t="str">
        <f t="shared" si="14"/>
        <v>RAT</v>
      </c>
      <c r="I421" t="s">
        <v>960</v>
      </c>
      <c r="J421" t="s">
        <v>959</v>
      </c>
    </row>
    <row r="422" spans="7:10" x14ac:dyDescent="0.35">
      <c r="G422" t="str">
        <f t="shared" si="13"/>
        <v>RATTHORPE COOMBE</v>
      </c>
      <c r="H422" t="str">
        <f t="shared" si="14"/>
        <v>RAT</v>
      </c>
      <c r="I422" t="s">
        <v>962</v>
      </c>
      <c r="J422" t="s">
        <v>961</v>
      </c>
    </row>
    <row r="423" spans="7:10" x14ac:dyDescent="0.35">
      <c r="G423" t="str">
        <f t="shared" si="13"/>
        <v>RATTHURROCK COMMUNITY HOSPITAL</v>
      </c>
      <c r="H423" t="str">
        <f t="shared" si="14"/>
        <v>RAT</v>
      </c>
      <c r="I423" t="s">
        <v>810</v>
      </c>
      <c r="J423" t="s">
        <v>963</v>
      </c>
    </row>
    <row r="424" spans="7:10" x14ac:dyDescent="0.35">
      <c r="G424" t="str">
        <f t="shared" si="13"/>
        <v>RATUPMINSTER CRT1</v>
      </c>
      <c r="H424" t="str">
        <f t="shared" si="14"/>
        <v>RAT</v>
      </c>
      <c r="I424" t="s">
        <v>965</v>
      </c>
      <c r="J424" t="s">
        <v>964</v>
      </c>
    </row>
    <row r="425" spans="7:10" x14ac:dyDescent="0.35">
      <c r="G425" t="str">
        <f t="shared" si="13"/>
        <v>RATVICARAGE FIELDS (CHS)</v>
      </c>
      <c r="H425" t="str">
        <f t="shared" si="14"/>
        <v>RAT</v>
      </c>
      <c r="I425" t="s">
        <v>967</v>
      </c>
      <c r="J425" t="s">
        <v>966</v>
      </c>
    </row>
    <row r="426" spans="7:10" x14ac:dyDescent="0.35">
      <c r="G426" t="str">
        <f t="shared" si="13"/>
        <v>RATWOODBURY UNIT</v>
      </c>
      <c r="H426" t="str">
        <f t="shared" si="14"/>
        <v>RAT</v>
      </c>
      <c r="I426" t="s">
        <v>969</v>
      </c>
      <c r="J426" t="s">
        <v>968</v>
      </c>
    </row>
    <row r="427" spans="7:10" x14ac:dyDescent="0.35">
      <c r="G427" t="str">
        <f t="shared" si="13"/>
        <v>RAXKINGSTON HOSPITAL</v>
      </c>
      <c r="H427" t="str">
        <f t="shared" si="14"/>
        <v>RAX</v>
      </c>
      <c r="I427" t="s">
        <v>971</v>
      </c>
      <c r="J427" t="s">
        <v>970</v>
      </c>
    </row>
    <row r="428" spans="7:10" x14ac:dyDescent="0.35">
      <c r="G428" t="str">
        <f t="shared" ref="G428:G429" si="15">H428&amp;I428</f>
        <v>RAXTEDDINGTON MEMORIAL HOSPITAL</v>
      </c>
      <c r="H428" t="str">
        <f t="shared" ref="H428" si="16">LEFT(J428,3)</f>
        <v>RAX</v>
      </c>
      <c r="I428" t="s">
        <v>3004</v>
      </c>
      <c r="J428" t="s">
        <v>14798</v>
      </c>
    </row>
    <row r="429" spans="7:10" x14ac:dyDescent="0.35">
      <c r="G429" t="str">
        <f t="shared" si="15"/>
        <v>RAXTEDDINGTON MEMORIAL HOSPITAL HRCH</v>
      </c>
      <c r="H429" t="s">
        <v>119</v>
      </c>
      <c r="I429" t="s">
        <v>7826</v>
      </c>
      <c r="J429" t="s">
        <v>14799</v>
      </c>
    </row>
    <row r="430" spans="7:10" x14ac:dyDescent="0.35">
      <c r="G430" t="str">
        <f t="shared" si="13"/>
        <v>RBDBLANDFORD COMMUNITY HOSPITAL</v>
      </c>
      <c r="H430" t="str">
        <f t="shared" si="14"/>
        <v>RBD</v>
      </c>
      <c r="I430" t="s">
        <v>980</v>
      </c>
      <c r="J430" t="s">
        <v>979</v>
      </c>
    </row>
    <row r="431" spans="7:10" x14ac:dyDescent="0.35">
      <c r="G431" t="str">
        <f t="shared" si="13"/>
        <v>RBDBRIDPORT COMMUNITY HOSPITAL</v>
      </c>
      <c r="H431" t="str">
        <f t="shared" si="14"/>
        <v>RBD</v>
      </c>
      <c r="I431" t="s">
        <v>982</v>
      </c>
      <c r="J431" t="s">
        <v>981</v>
      </c>
    </row>
    <row r="432" spans="7:10" x14ac:dyDescent="0.35">
      <c r="G432" t="str">
        <f t="shared" si="13"/>
        <v>RBDDORSET COUNTY HOSPITAL</v>
      </c>
      <c r="H432" t="str">
        <f t="shared" si="14"/>
        <v>RBD</v>
      </c>
      <c r="I432" t="s">
        <v>984</v>
      </c>
      <c r="J432" t="s">
        <v>983</v>
      </c>
    </row>
    <row r="433" spans="7:10" x14ac:dyDescent="0.35">
      <c r="G433" t="str">
        <f t="shared" si="13"/>
        <v>RBDPORTLAND HOSPITAL</v>
      </c>
      <c r="H433" t="str">
        <f t="shared" si="14"/>
        <v>RBD</v>
      </c>
      <c r="I433" t="s">
        <v>986</v>
      </c>
      <c r="J433" t="s">
        <v>985</v>
      </c>
    </row>
    <row r="434" spans="7:10" x14ac:dyDescent="0.35">
      <c r="G434" t="str">
        <f t="shared" si="13"/>
        <v>RBDWEYMOUTH COMMUNITY HOSPITAL</v>
      </c>
      <c r="H434" t="str">
        <f t="shared" si="14"/>
        <v>RBD</v>
      </c>
      <c r="I434" t="s">
        <v>988</v>
      </c>
      <c r="J434" t="s">
        <v>987</v>
      </c>
    </row>
    <row r="435" spans="7:10" x14ac:dyDescent="0.35">
      <c r="G435" t="str">
        <f t="shared" si="13"/>
        <v>RBDYEATMAN HOSPITAL</v>
      </c>
      <c r="H435" t="str">
        <f t="shared" si="14"/>
        <v>RBD</v>
      </c>
      <c r="I435" t="s">
        <v>990</v>
      </c>
      <c r="J435" t="s">
        <v>989</v>
      </c>
    </row>
    <row r="436" spans="7:10" x14ac:dyDescent="0.35">
      <c r="G436" t="str">
        <f t="shared" si="13"/>
        <v>RBKGOSCOTE HOSPITAL</v>
      </c>
      <c r="H436" t="str">
        <f t="shared" si="14"/>
        <v>RBK</v>
      </c>
      <c r="I436" t="s">
        <v>992</v>
      </c>
      <c r="J436" t="s">
        <v>991</v>
      </c>
    </row>
    <row r="437" spans="7:10" x14ac:dyDescent="0.35">
      <c r="G437" t="str">
        <f t="shared" si="13"/>
        <v>RBKMANOR HOSPITAL</v>
      </c>
      <c r="H437" t="str">
        <f t="shared" si="14"/>
        <v>RBK</v>
      </c>
      <c r="I437" t="s">
        <v>994</v>
      </c>
      <c r="J437" t="s">
        <v>993</v>
      </c>
    </row>
    <row r="438" spans="7:10" x14ac:dyDescent="0.35">
      <c r="G438" t="str">
        <f t="shared" si="13"/>
        <v>RBLARROWE PARK HOSPITAL</v>
      </c>
      <c r="H438" t="str">
        <f t="shared" si="14"/>
        <v>RBL</v>
      </c>
      <c r="I438" t="s">
        <v>996</v>
      </c>
      <c r="J438" t="s">
        <v>995</v>
      </c>
    </row>
    <row r="439" spans="7:10" x14ac:dyDescent="0.35">
      <c r="G439" t="str">
        <f t="shared" si="13"/>
        <v>RBLCLATTERBRIDGE HOSPITAL</v>
      </c>
      <c r="H439" t="str">
        <f t="shared" si="14"/>
        <v>RBL</v>
      </c>
      <c r="I439" t="s">
        <v>998</v>
      </c>
      <c r="J439" t="s">
        <v>997</v>
      </c>
    </row>
    <row r="440" spans="7:10" x14ac:dyDescent="0.35">
      <c r="G440" t="str">
        <f t="shared" si="13"/>
        <v>RBLOUTPATIENTS DEPARTMENT (ST JOHN'S HOSPICE)</v>
      </c>
      <c r="H440" t="str">
        <f t="shared" si="14"/>
        <v>RBL</v>
      </c>
      <c r="I440" t="s">
        <v>1000</v>
      </c>
      <c r="J440" t="s">
        <v>999</v>
      </c>
    </row>
    <row r="441" spans="7:10" x14ac:dyDescent="0.35">
      <c r="G441" t="str">
        <f t="shared" si="13"/>
        <v>RBLST. CATHERINES HOSPITAL</v>
      </c>
      <c r="H441" t="str">
        <f t="shared" si="14"/>
        <v>RBL</v>
      </c>
      <c r="I441" t="s">
        <v>1002</v>
      </c>
      <c r="J441" t="s">
        <v>1001</v>
      </c>
    </row>
    <row r="442" spans="7:10" x14ac:dyDescent="0.35">
      <c r="G442" t="str">
        <f t="shared" si="13"/>
        <v>RBLVICTORIA CENTRAL HOSPITAL</v>
      </c>
      <c r="H442" t="str">
        <f t="shared" si="14"/>
        <v>RBL</v>
      </c>
      <c r="I442" t="s">
        <v>1004</v>
      </c>
      <c r="J442" t="s">
        <v>1003</v>
      </c>
    </row>
    <row r="443" spans="7:10" x14ac:dyDescent="0.35">
      <c r="G443" t="str">
        <f t="shared" si="13"/>
        <v>RBNNEWTON COMMUNITY HOSPITAL</v>
      </c>
      <c r="H443" t="str">
        <f t="shared" si="14"/>
        <v>RBN</v>
      </c>
      <c r="I443" t="s">
        <v>1006</v>
      </c>
      <c r="J443" t="s">
        <v>1005</v>
      </c>
    </row>
    <row r="444" spans="7:10" x14ac:dyDescent="0.35">
      <c r="G444" t="str">
        <f t="shared" si="13"/>
        <v>RBNST HELENS HOSPITAL</v>
      </c>
      <c r="H444" t="str">
        <f t="shared" si="14"/>
        <v>RBN</v>
      </c>
      <c r="I444" t="s">
        <v>1008</v>
      </c>
      <c r="J444" t="s">
        <v>1007</v>
      </c>
    </row>
    <row r="445" spans="7:10" x14ac:dyDescent="0.35">
      <c r="G445" t="str">
        <f t="shared" si="13"/>
        <v>RBNWHISTON HEALTH CENTRE</v>
      </c>
      <c r="H445" t="str">
        <f t="shared" si="14"/>
        <v>RBN</v>
      </c>
      <c r="I445" t="s">
        <v>1010</v>
      </c>
      <c r="J445" t="s">
        <v>1009</v>
      </c>
    </row>
    <row r="446" spans="7:10" x14ac:dyDescent="0.35">
      <c r="G446" t="str">
        <f t="shared" ref="G446:G509" si="17">H446&amp;I446</f>
        <v>RBNWHISTON HOSPITAL</v>
      </c>
      <c r="H446" t="str">
        <f t="shared" ref="H446:H509" si="18">LEFT(J446,3)</f>
        <v>RBN</v>
      </c>
      <c r="I446" t="s">
        <v>1012</v>
      </c>
      <c r="J446" t="s">
        <v>1011</v>
      </c>
    </row>
    <row r="447" spans="7:10" x14ac:dyDescent="0.35">
      <c r="G447" t="str">
        <f t="shared" si="17"/>
        <v>RBNSOUTHPORT AND FORMBY DISTRICT GENERAL HOSPITAL</v>
      </c>
      <c r="H447" t="str">
        <f t="shared" si="18"/>
        <v>RBN</v>
      </c>
      <c r="I447" t="s">
        <v>4813</v>
      </c>
      <c r="J447" t="s">
        <v>14628</v>
      </c>
    </row>
    <row r="448" spans="7:10" x14ac:dyDescent="0.35">
      <c r="G448" t="str">
        <f t="shared" si="17"/>
        <v>RBNORMSKIRK AND DISTRICT GENERAL HOSPITAL</v>
      </c>
      <c r="H448" t="str">
        <f t="shared" si="18"/>
        <v>RBN</v>
      </c>
      <c r="I448" t="s">
        <v>4811</v>
      </c>
      <c r="J448" t="s">
        <v>14629</v>
      </c>
    </row>
    <row r="449" spans="7:10" x14ac:dyDescent="0.35">
      <c r="G449" t="str">
        <f t="shared" si="17"/>
        <v>RBQLIVERPOOL HEART AND CHEST HOSPITAL NHS TRUST HQ</v>
      </c>
      <c r="H449" t="str">
        <f t="shared" si="18"/>
        <v>RBQ</v>
      </c>
      <c r="I449" t="s">
        <v>1014</v>
      </c>
      <c r="J449" t="s">
        <v>1013</v>
      </c>
    </row>
    <row r="450" spans="7:10" x14ac:dyDescent="0.35">
      <c r="G450" t="str">
        <f t="shared" si="17"/>
        <v>RBSALDER HEY CHILDREN'S NHS</v>
      </c>
      <c r="H450" t="str">
        <f t="shared" si="18"/>
        <v>RBS</v>
      </c>
      <c r="I450" t="s">
        <v>1016</v>
      </c>
      <c r="J450" t="s">
        <v>1015</v>
      </c>
    </row>
    <row r="451" spans="7:10" x14ac:dyDescent="0.35">
      <c r="G451" t="str">
        <f t="shared" si="17"/>
        <v>RBTLEIGHTON HOSPITAL</v>
      </c>
      <c r="H451" t="str">
        <f t="shared" si="18"/>
        <v>RBT</v>
      </c>
      <c r="I451" t="s">
        <v>1018</v>
      </c>
      <c r="J451" t="s">
        <v>1017</v>
      </c>
    </row>
    <row r="452" spans="7:10" x14ac:dyDescent="0.35">
      <c r="G452" t="str">
        <f t="shared" si="17"/>
        <v>RBTTARPORLEY WAR MEMORIAL HOSPITAL</v>
      </c>
      <c r="H452" t="str">
        <f t="shared" si="18"/>
        <v>RBT</v>
      </c>
      <c r="I452" t="s">
        <v>1020</v>
      </c>
      <c r="J452" t="s">
        <v>1019</v>
      </c>
    </row>
    <row r="453" spans="7:10" x14ac:dyDescent="0.35">
      <c r="G453" t="str">
        <f t="shared" si="17"/>
        <v>RBTVICTORIA INFIRMARY (NORTHWICH)</v>
      </c>
      <c r="H453" t="str">
        <f t="shared" si="18"/>
        <v>RBT</v>
      </c>
      <c r="I453" t="s">
        <v>1022</v>
      </c>
      <c r="J453" t="s">
        <v>1021</v>
      </c>
    </row>
    <row r="454" spans="7:10" x14ac:dyDescent="0.35">
      <c r="G454" t="str">
        <f t="shared" si="17"/>
        <v>RBVTHE CHRISTIE</v>
      </c>
      <c r="H454" t="str">
        <f t="shared" si="18"/>
        <v>RBV</v>
      </c>
      <c r="I454" t="s">
        <v>1024</v>
      </c>
      <c r="J454" t="s">
        <v>1023</v>
      </c>
    </row>
    <row r="455" spans="7:10" x14ac:dyDescent="0.35">
      <c r="G455" t="str">
        <f t="shared" si="17"/>
        <v>RC9BEDFORD HOSPITAL SOUTH WING</v>
      </c>
      <c r="H455" t="str">
        <f t="shared" si="18"/>
        <v>RC9</v>
      </c>
      <c r="I455" t="s">
        <v>1037</v>
      </c>
      <c r="J455" t="s">
        <v>14145</v>
      </c>
    </row>
    <row r="456" spans="7:10" x14ac:dyDescent="0.35">
      <c r="G456" t="str">
        <f t="shared" si="17"/>
        <v>RC9LUTON AND DUNSTABLE HOSPITAL</v>
      </c>
      <c r="H456" t="str">
        <f t="shared" si="18"/>
        <v>RC9</v>
      </c>
      <c r="I456" t="s">
        <v>1039</v>
      </c>
      <c r="J456" t="s">
        <v>1038</v>
      </c>
    </row>
    <row r="457" spans="7:10" x14ac:dyDescent="0.35">
      <c r="G457" t="str">
        <f t="shared" si="17"/>
        <v>RCBARCHWAYS INTERMEDIATE CARE UNIT</v>
      </c>
      <c r="H457" t="str">
        <f t="shared" si="18"/>
        <v>RCB</v>
      </c>
      <c r="I457" t="s">
        <v>1041</v>
      </c>
      <c r="J457" t="s">
        <v>1040</v>
      </c>
    </row>
    <row r="458" spans="7:10" x14ac:dyDescent="0.35">
      <c r="G458" t="str">
        <f t="shared" si="17"/>
        <v>RCBBOOTHAM PARK HOSPITAL</v>
      </c>
      <c r="H458" t="str">
        <f t="shared" si="18"/>
        <v>RCB</v>
      </c>
      <c r="I458" t="s">
        <v>1043</v>
      </c>
      <c r="J458" t="s">
        <v>1042</v>
      </c>
    </row>
    <row r="459" spans="7:10" x14ac:dyDescent="0.35">
      <c r="G459" t="str">
        <f t="shared" si="17"/>
        <v>RCBBRIDLINGTON AND DISTRICT HOSPITAL</v>
      </c>
      <c r="H459" t="str">
        <f t="shared" si="18"/>
        <v>RCB</v>
      </c>
      <c r="I459" t="s">
        <v>1045</v>
      </c>
      <c r="J459" t="s">
        <v>1044</v>
      </c>
    </row>
    <row r="460" spans="7:10" x14ac:dyDescent="0.35">
      <c r="G460" t="str">
        <f t="shared" si="17"/>
        <v>RCBCROSS LANE HOSPITAL</v>
      </c>
      <c r="H460" t="str">
        <f t="shared" si="18"/>
        <v>RCB</v>
      </c>
      <c r="I460" t="s">
        <v>1047</v>
      </c>
      <c r="J460" t="s">
        <v>1046</v>
      </c>
    </row>
    <row r="461" spans="7:10" x14ac:dyDescent="0.35">
      <c r="G461" t="str">
        <f t="shared" si="17"/>
        <v>RCBMALTON COMMUNITY HOSPITAL</v>
      </c>
      <c r="H461" t="str">
        <f t="shared" si="18"/>
        <v>RCB</v>
      </c>
      <c r="I461" t="s">
        <v>1049</v>
      </c>
      <c r="J461" t="s">
        <v>1048</v>
      </c>
    </row>
    <row r="462" spans="7:10" x14ac:dyDescent="0.35">
      <c r="G462" t="str">
        <f t="shared" si="17"/>
        <v>RCBNELSONS COURT</v>
      </c>
      <c r="H462" t="s">
        <v>242</v>
      </c>
      <c r="I462" t="s">
        <v>14773</v>
      </c>
      <c r="J462" t="s">
        <v>1054</v>
      </c>
    </row>
    <row r="463" spans="7:10" x14ac:dyDescent="0.35">
      <c r="G463" t="str">
        <f t="shared" si="17"/>
        <v>RCBSCARBOROUGH GENERAL HOSPITAL</v>
      </c>
      <c r="H463" t="str">
        <f t="shared" si="18"/>
        <v>RCB</v>
      </c>
      <c r="I463" t="s">
        <v>1051</v>
      </c>
      <c r="J463" t="s">
        <v>1050</v>
      </c>
    </row>
    <row r="464" spans="7:10" x14ac:dyDescent="0.35">
      <c r="G464" t="str">
        <f t="shared" si="17"/>
        <v>RCBSELBY AND DISTRICT WAR MEMORIAL HOSPITAL</v>
      </c>
      <c r="H464" t="str">
        <f t="shared" si="18"/>
        <v>RCB</v>
      </c>
      <c r="I464" t="s">
        <v>1053</v>
      </c>
      <c r="J464" t="s">
        <v>1052</v>
      </c>
    </row>
    <row r="465" spans="7:10" x14ac:dyDescent="0.35">
      <c r="G465" t="str">
        <f t="shared" si="17"/>
        <v>RCBST HELENS REHABILITATION HOSPITAL</v>
      </c>
      <c r="H465" t="str">
        <f t="shared" si="18"/>
        <v>RCB</v>
      </c>
      <c r="I465" t="s">
        <v>1055</v>
      </c>
      <c r="J465" t="s">
        <v>1054</v>
      </c>
    </row>
    <row r="466" spans="7:10" x14ac:dyDescent="0.35">
      <c r="G466" t="str">
        <f t="shared" si="17"/>
        <v>RCBST MARY'S HOSPITAL</v>
      </c>
      <c r="H466" t="str">
        <f t="shared" si="18"/>
        <v>RCB</v>
      </c>
      <c r="I466" t="s">
        <v>265</v>
      </c>
      <c r="J466" t="s">
        <v>1056</v>
      </c>
    </row>
    <row r="467" spans="7:10" x14ac:dyDescent="0.35">
      <c r="G467" t="str">
        <f t="shared" si="17"/>
        <v>RCBST MONICAS HOSPITAL</v>
      </c>
      <c r="H467" t="str">
        <f t="shared" si="18"/>
        <v>RCB</v>
      </c>
      <c r="I467" t="s">
        <v>1058</v>
      </c>
      <c r="J467" t="s">
        <v>1057</v>
      </c>
    </row>
    <row r="468" spans="7:10" x14ac:dyDescent="0.35">
      <c r="G468" t="str">
        <f t="shared" si="17"/>
        <v>RCBWHITBY COMMUNITY HOSPITAL</v>
      </c>
      <c r="H468" t="str">
        <f t="shared" si="18"/>
        <v>RCB</v>
      </c>
      <c r="I468" t="s">
        <v>1060</v>
      </c>
      <c r="J468" t="s">
        <v>1059</v>
      </c>
    </row>
    <row r="469" spans="7:10" x14ac:dyDescent="0.35">
      <c r="G469" t="str">
        <f t="shared" si="17"/>
        <v>RCBWHITE CROSS REHABILITATION HOSPITAL</v>
      </c>
      <c r="H469" t="str">
        <f t="shared" si="18"/>
        <v>RCB</v>
      </c>
      <c r="I469" t="s">
        <v>1062</v>
      </c>
      <c r="J469" t="s">
        <v>1061</v>
      </c>
    </row>
    <row r="470" spans="7:10" x14ac:dyDescent="0.35">
      <c r="G470" t="str">
        <f t="shared" si="17"/>
        <v>RCBYORK HOSPITAL</v>
      </c>
      <c r="H470" t="str">
        <f t="shared" si="18"/>
        <v>RCB</v>
      </c>
      <c r="I470" t="s">
        <v>1064</v>
      </c>
      <c r="J470" t="s">
        <v>1063</v>
      </c>
    </row>
    <row r="471" spans="7:10" x14ac:dyDescent="0.35">
      <c r="G471" t="str">
        <f t="shared" si="17"/>
        <v>RCDHARROGATE DISTRICT HOSPITAL</v>
      </c>
      <c r="H471" t="str">
        <f t="shared" si="18"/>
        <v>RCD</v>
      </c>
      <c r="I471" t="s">
        <v>1066</v>
      </c>
      <c r="J471" t="s">
        <v>1065</v>
      </c>
    </row>
    <row r="472" spans="7:10" x14ac:dyDescent="0.35">
      <c r="G472" t="str">
        <f t="shared" si="17"/>
        <v>RCDLANCASTER PARK ROAD (SITE 2)</v>
      </c>
      <c r="H472" t="str">
        <f t="shared" si="18"/>
        <v>RCD</v>
      </c>
      <c r="I472" t="s">
        <v>1068</v>
      </c>
      <c r="J472" t="s">
        <v>1067</v>
      </c>
    </row>
    <row r="473" spans="7:10" x14ac:dyDescent="0.35">
      <c r="G473" t="str">
        <f t="shared" si="17"/>
        <v>RCDLANCASTER PARK ROAD (SITE 3)</v>
      </c>
      <c r="H473" t="str">
        <f t="shared" si="18"/>
        <v>RCD</v>
      </c>
      <c r="I473" t="s">
        <v>1070</v>
      </c>
      <c r="J473" t="s">
        <v>1069</v>
      </c>
    </row>
    <row r="474" spans="7:10" x14ac:dyDescent="0.35">
      <c r="G474" t="str">
        <f t="shared" si="17"/>
        <v>RCDLASCELLES YOUNGER DISABLED UNIT</v>
      </c>
      <c r="H474" t="str">
        <f t="shared" si="18"/>
        <v>RCD</v>
      </c>
      <c r="I474" t="s">
        <v>1072</v>
      </c>
      <c r="J474" t="s">
        <v>1071</v>
      </c>
    </row>
    <row r="475" spans="7:10" x14ac:dyDescent="0.35">
      <c r="G475" t="str">
        <f t="shared" si="17"/>
        <v>RCDRIPON AND DISTRICT COMMUNITY HOSPITAL</v>
      </c>
      <c r="H475" t="str">
        <f t="shared" si="18"/>
        <v>RCD</v>
      </c>
      <c r="I475" t="s">
        <v>1074</v>
      </c>
      <c r="J475" t="s">
        <v>1073</v>
      </c>
    </row>
    <row r="476" spans="7:10" x14ac:dyDescent="0.35">
      <c r="G476" t="str">
        <f t="shared" si="17"/>
        <v>RCFAIREDALE GENERAL HOSPITAL</v>
      </c>
      <c r="H476" t="str">
        <f t="shared" si="18"/>
        <v>RCF</v>
      </c>
      <c r="I476" t="s">
        <v>1076</v>
      </c>
      <c r="J476" t="s">
        <v>1075</v>
      </c>
    </row>
    <row r="477" spans="7:10" x14ac:dyDescent="0.35">
      <c r="G477" t="str">
        <f t="shared" si="17"/>
        <v>RCFBINGLEY HOSPITAL</v>
      </c>
      <c r="H477" t="str">
        <f t="shared" si="18"/>
        <v>RCF</v>
      </c>
      <c r="I477" t="s">
        <v>1078</v>
      </c>
      <c r="J477" t="s">
        <v>1077</v>
      </c>
    </row>
    <row r="478" spans="7:10" x14ac:dyDescent="0.35">
      <c r="G478" t="str">
        <f t="shared" si="17"/>
        <v>RCFCASTLEBERG HOSPITAL</v>
      </c>
      <c r="H478" t="str">
        <f t="shared" si="18"/>
        <v>RCF</v>
      </c>
      <c r="I478" t="s">
        <v>1080</v>
      </c>
      <c r="J478" t="s">
        <v>1079</v>
      </c>
    </row>
    <row r="479" spans="7:10" x14ac:dyDescent="0.35">
      <c r="G479" t="str">
        <f t="shared" si="17"/>
        <v>RCFCORONATION HOSPITAL</v>
      </c>
      <c r="H479" t="str">
        <f t="shared" si="18"/>
        <v>RCF</v>
      </c>
      <c r="I479" t="s">
        <v>1082</v>
      </c>
      <c r="J479" t="s">
        <v>1081</v>
      </c>
    </row>
    <row r="480" spans="7:10" x14ac:dyDescent="0.35">
      <c r="G480" t="str">
        <f t="shared" si="17"/>
        <v>RCFGROVE CONVALESCENT HOSPITAL</v>
      </c>
      <c r="H480" t="str">
        <f t="shared" si="18"/>
        <v>RCF</v>
      </c>
      <c r="I480" t="s">
        <v>1084</v>
      </c>
      <c r="J480" t="s">
        <v>1083</v>
      </c>
    </row>
    <row r="481" spans="7:10" x14ac:dyDescent="0.35">
      <c r="G481" t="str">
        <f t="shared" si="17"/>
        <v>RCFSKIPTON GENERAL HOSPITAL</v>
      </c>
      <c r="H481" t="str">
        <f t="shared" si="18"/>
        <v>RCF</v>
      </c>
      <c r="I481" t="s">
        <v>1086</v>
      </c>
      <c r="J481" t="s">
        <v>1085</v>
      </c>
    </row>
    <row r="482" spans="7:10" x14ac:dyDescent="0.35">
      <c r="G482" t="str">
        <f t="shared" si="17"/>
        <v>RCUCENTRAL HEALTH CLINIC</v>
      </c>
      <c r="H482" t="str">
        <f t="shared" si="18"/>
        <v>RCU</v>
      </c>
      <c r="I482" t="s">
        <v>1088</v>
      </c>
      <c r="J482" t="s">
        <v>1087</v>
      </c>
    </row>
    <row r="483" spans="7:10" x14ac:dyDescent="0.35">
      <c r="G483" t="str">
        <f t="shared" si="17"/>
        <v>RCUNORTHERN GENERAL HOSPITAL</v>
      </c>
      <c r="H483" t="str">
        <f t="shared" si="18"/>
        <v>RCU</v>
      </c>
      <c r="I483" t="s">
        <v>1090</v>
      </c>
      <c r="J483" t="s">
        <v>1089</v>
      </c>
    </row>
    <row r="484" spans="7:10" x14ac:dyDescent="0.35">
      <c r="G484" t="str">
        <f t="shared" si="17"/>
        <v>RCUOAKWOOD YOUNG PEOPLES CENTRE</v>
      </c>
      <c r="H484" t="str">
        <f t="shared" si="18"/>
        <v>RCU</v>
      </c>
      <c r="I484" t="s">
        <v>1092</v>
      </c>
      <c r="J484" t="s">
        <v>1091</v>
      </c>
    </row>
    <row r="485" spans="7:10" x14ac:dyDescent="0.35">
      <c r="G485" t="str">
        <f t="shared" si="17"/>
        <v>RCUSHEFFIELD CHILDREN'S HOSPITAL</v>
      </c>
      <c r="H485" t="str">
        <f t="shared" si="18"/>
        <v>RCU</v>
      </c>
      <c r="I485" t="s">
        <v>1094</v>
      </c>
      <c r="J485" t="s">
        <v>1093</v>
      </c>
    </row>
    <row r="486" spans="7:10" x14ac:dyDescent="0.35">
      <c r="G486" t="str">
        <f t="shared" si="17"/>
        <v>RCXNORTH CAMBRIDGESHIRE HOSPITAL</v>
      </c>
      <c r="H486" t="str">
        <f t="shared" si="18"/>
        <v>RCX</v>
      </c>
      <c r="I486" t="s">
        <v>1096</v>
      </c>
      <c r="J486" t="s">
        <v>1095</v>
      </c>
    </row>
    <row r="487" spans="7:10" x14ac:dyDescent="0.35">
      <c r="G487" t="str">
        <f t="shared" si="17"/>
        <v>RCXTHE QUEEN ELIZABETH HOSPITAL</v>
      </c>
      <c r="H487" t="str">
        <f t="shared" si="18"/>
        <v>RCX</v>
      </c>
      <c r="I487" t="s">
        <v>1098</v>
      </c>
      <c r="J487" t="s">
        <v>1097</v>
      </c>
    </row>
    <row r="488" spans="7:10" x14ac:dyDescent="0.35">
      <c r="G488" t="str">
        <f t="shared" si="17"/>
        <v>RD1CHIPPENHAM HOSPITAL</v>
      </c>
      <c r="H488" t="str">
        <f t="shared" si="18"/>
        <v>RD1</v>
      </c>
      <c r="I488" t="s">
        <v>975</v>
      </c>
      <c r="J488" t="s">
        <v>1099</v>
      </c>
    </row>
    <row r="489" spans="7:10" x14ac:dyDescent="0.35">
      <c r="G489" t="str">
        <f t="shared" si="17"/>
        <v>RD1DEVIZES HOSPITAL</v>
      </c>
      <c r="H489" t="str">
        <f t="shared" si="18"/>
        <v>RD1</v>
      </c>
      <c r="I489" t="s">
        <v>976</v>
      </c>
      <c r="J489" t="s">
        <v>1100</v>
      </c>
    </row>
    <row r="490" spans="7:10" x14ac:dyDescent="0.35">
      <c r="G490" t="str">
        <f t="shared" si="17"/>
        <v>RD1FROME VICTORIA HOSPITAL</v>
      </c>
      <c r="H490" t="str">
        <f t="shared" si="18"/>
        <v>RD1</v>
      </c>
      <c r="I490" t="s">
        <v>972</v>
      </c>
      <c r="J490" t="s">
        <v>1101</v>
      </c>
    </row>
    <row r="491" spans="7:10" x14ac:dyDescent="0.35">
      <c r="G491" t="str">
        <f t="shared" si="17"/>
        <v>RD1MALMESBURY HOSPITAL</v>
      </c>
      <c r="H491" t="str">
        <f t="shared" si="18"/>
        <v>RD1</v>
      </c>
      <c r="I491" t="s">
        <v>1103</v>
      </c>
      <c r="J491" t="s">
        <v>1102</v>
      </c>
    </row>
    <row r="492" spans="7:10" x14ac:dyDescent="0.35">
      <c r="G492" t="str">
        <f t="shared" si="17"/>
        <v>RD1MELKSHAM HOSPITAL</v>
      </c>
      <c r="H492" t="str">
        <f t="shared" si="18"/>
        <v>RD1</v>
      </c>
      <c r="I492" t="s">
        <v>1105</v>
      </c>
      <c r="J492" t="s">
        <v>1104</v>
      </c>
    </row>
    <row r="493" spans="7:10" x14ac:dyDescent="0.35">
      <c r="G493" t="str">
        <f t="shared" si="17"/>
        <v>RD1PAULTON HOSPITAL</v>
      </c>
      <c r="H493" t="str">
        <f t="shared" si="18"/>
        <v>RD1</v>
      </c>
      <c r="I493" t="s">
        <v>1107</v>
      </c>
      <c r="J493" t="s">
        <v>1106</v>
      </c>
    </row>
    <row r="494" spans="7:10" x14ac:dyDescent="0.35">
      <c r="G494" t="str">
        <f t="shared" si="17"/>
        <v>RD1ROUNDWAY HOSPITAL</v>
      </c>
      <c r="H494" t="str">
        <f t="shared" si="18"/>
        <v>RD1</v>
      </c>
      <c r="I494" t="s">
        <v>1109</v>
      </c>
      <c r="J494" t="s">
        <v>1108</v>
      </c>
    </row>
    <row r="495" spans="7:10" x14ac:dyDescent="0.35">
      <c r="G495" t="str">
        <f t="shared" si="17"/>
        <v>RD1ROYAL NATIONAL HOSPITAL FOR RHEUMATIC DISEASES</v>
      </c>
      <c r="H495" t="str">
        <f t="shared" si="18"/>
        <v>RD1</v>
      </c>
      <c r="I495" t="s">
        <v>1111</v>
      </c>
      <c r="J495" t="s">
        <v>1110</v>
      </c>
    </row>
    <row r="496" spans="7:10" x14ac:dyDescent="0.35">
      <c r="G496" t="str">
        <f t="shared" si="17"/>
        <v>RD1ROYAL UNITED HOSPITAL</v>
      </c>
      <c r="H496" t="str">
        <f t="shared" si="18"/>
        <v>RD1</v>
      </c>
      <c r="I496" t="s">
        <v>1113</v>
      </c>
      <c r="J496" t="s">
        <v>1112</v>
      </c>
    </row>
    <row r="497" spans="7:10" x14ac:dyDescent="0.35">
      <c r="G497" t="str">
        <f t="shared" si="17"/>
        <v>RD1SHEPTON MALLET COMMUNITY HOSPITAL</v>
      </c>
      <c r="H497" t="str">
        <f t="shared" si="18"/>
        <v>RD1</v>
      </c>
      <c r="I497" t="s">
        <v>974</v>
      </c>
      <c r="J497" t="s">
        <v>1114</v>
      </c>
    </row>
    <row r="498" spans="7:10" x14ac:dyDescent="0.35">
      <c r="G498" t="str">
        <f t="shared" si="17"/>
        <v>RD1ST MARTINS HOSPITAL (BATH)</v>
      </c>
      <c r="H498" t="str">
        <f t="shared" si="18"/>
        <v>RD1</v>
      </c>
      <c r="I498" t="s">
        <v>1116</v>
      </c>
      <c r="J498" t="s">
        <v>1115</v>
      </c>
    </row>
    <row r="499" spans="7:10" x14ac:dyDescent="0.35">
      <c r="G499" t="str">
        <f t="shared" si="17"/>
        <v>RD1TROWBRIDGE HOSPITAL</v>
      </c>
      <c r="H499" t="str">
        <f t="shared" si="18"/>
        <v>RD1</v>
      </c>
      <c r="I499" t="s">
        <v>1118</v>
      </c>
      <c r="J499" t="s">
        <v>1117</v>
      </c>
    </row>
    <row r="500" spans="7:10" x14ac:dyDescent="0.35">
      <c r="G500" t="str">
        <f t="shared" si="17"/>
        <v>RD1WARMINSTER HOSPITAL</v>
      </c>
      <c r="H500" t="str">
        <f t="shared" si="18"/>
        <v>RD1</v>
      </c>
      <c r="I500" t="s">
        <v>978</v>
      </c>
      <c r="J500" t="s">
        <v>1119</v>
      </c>
    </row>
    <row r="501" spans="7:10" x14ac:dyDescent="0.35">
      <c r="G501" t="str">
        <f t="shared" si="17"/>
        <v>RD1WESTBURY HOSPITAL</v>
      </c>
      <c r="H501" t="str">
        <f t="shared" si="18"/>
        <v>RD1</v>
      </c>
      <c r="I501" t="s">
        <v>1121</v>
      </c>
      <c r="J501" t="s">
        <v>1120</v>
      </c>
    </row>
    <row r="502" spans="7:10" x14ac:dyDescent="0.35">
      <c r="G502" t="str">
        <f t="shared" si="17"/>
        <v>RD8MILTON KEYNES HOSPITAL</v>
      </c>
      <c r="H502" t="str">
        <f t="shared" si="18"/>
        <v>RD8</v>
      </c>
      <c r="I502" t="s">
        <v>1128</v>
      </c>
      <c r="J502" t="s">
        <v>1127</v>
      </c>
    </row>
    <row r="503" spans="7:10" x14ac:dyDescent="0.35">
      <c r="G503" t="str">
        <f t="shared" si="17"/>
        <v>RDEALDEBURGH HOSPITAL</v>
      </c>
      <c r="H503" t="str">
        <f t="shared" si="18"/>
        <v>RDE</v>
      </c>
      <c r="I503" t="s">
        <v>1131</v>
      </c>
      <c r="J503" t="s">
        <v>1130</v>
      </c>
    </row>
    <row r="504" spans="7:10" x14ac:dyDescent="0.35">
      <c r="G504" t="str">
        <f t="shared" si="17"/>
        <v>RDEBLUEBIRD LODGE</v>
      </c>
      <c r="H504" t="str">
        <f t="shared" si="18"/>
        <v>RDE</v>
      </c>
      <c r="I504" t="s">
        <v>1133</v>
      </c>
      <c r="J504" t="s">
        <v>1132</v>
      </c>
    </row>
    <row r="505" spans="7:10" x14ac:dyDescent="0.35">
      <c r="G505" t="str">
        <f t="shared" si="17"/>
        <v>RDECAPIO OAKS HOSPITAL</v>
      </c>
      <c r="H505" t="str">
        <f t="shared" si="18"/>
        <v>RDE</v>
      </c>
      <c r="I505" t="s">
        <v>1135</v>
      </c>
      <c r="J505" t="s">
        <v>1134</v>
      </c>
    </row>
    <row r="506" spans="7:10" x14ac:dyDescent="0.35">
      <c r="G506" t="str">
        <f t="shared" si="17"/>
        <v>RDECAPIO SPRINGFIELD HOSPITAL</v>
      </c>
      <c r="H506" t="str">
        <f t="shared" si="18"/>
        <v>RDE</v>
      </c>
      <c r="I506" t="s">
        <v>1137</v>
      </c>
      <c r="J506" t="s">
        <v>1136</v>
      </c>
    </row>
    <row r="507" spans="7:10" x14ac:dyDescent="0.35">
      <c r="G507" t="str">
        <f t="shared" si="17"/>
        <v>RDECLACTON AND DISTRICT HOSPITAL</v>
      </c>
      <c r="H507" t="str">
        <f t="shared" si="18"/>
        <v>RDE</v>
      </c>
      <c r="I507" t="s">
        <v>1139</v>
      </c>
      <c r="J507" t="s">
        <v>1138</v>
      </c>
    </row>
    <row r="508" spans="7:10" x14ac:dyDescent="0.35">
      <c r="G508" t="str">
        <f t="shared" si="17"/>
        <v>RDECOLCHESTER GENERAL HOSPITAL</v>
      </c>
      <c r="H508" t="str">
        <f t="shared" si="18"/>
        <v>RDE</v>
      </c>
      <c r="I508" t="s">
        <v>257</v>
      </c>
      <c r="J508" t="s">
        <v>1140</v>
      </c>
    </row>
    <row r="509" spans="7:10" x14ac:dyDescent="0.35">
      <c r="G509" t="str">
        <f t="shared" si="17"/>
        <v>RDECOLCHESTER PRIMARY CARE TREATMENT CENTRE</v>
      </c>
      <c r="H509" t="str">
        <f t="shared" si="18"/>
        <v>RDE</v>
      </c>
      <c r="I509" t="s">
        <v>1142</v>
      </c>
      <c r="J509" t="s">
        <v>1141</v>
      </c>
    </row>
    <row r="510" spans="7:10" x14ac:dyDescent="0.35">
      <c r="G510" t="str">
        <f t="shared" ref="G510:G569" si="19">H510&amp;I510</f>
        <v>RDEESSEX COUNTY HOSPITAL</v>
      </c>
      <c r="H510" t="str">
        <f t="shared" ref="H510:H569" si="20">LEFT(J510,3)</f>
        <v>RDE</v>
      </c>
      <c r="I510" t="s">
        <v>1144</v>
      </c>
      <c r="J510" t="s">
        <v>1143</v>
      </c>
    </row>
    <row r="511" spans="7:10" x14ac:dyDescent="0.35">
      <c r="G511" t="str">
        <f t="shared" si="19"/>
        <v>RDEFELIXSTOWE HOSPITAL</v>
      </c>
      <c r="H511" t="str">
        <f t="shared" si="20"/>
        <v>RDE</v>
      </c>
      <c r="I511" t="s">
        <v>1146</v>
      </c>
      <c r="J511" t="s">
        <v>1145</v>
      </c>
    </row>
    <row r="512" spans="7:10" x14ac:dyDescent="0.35">
      <c r="G512" t="str">
        <f t="shared" si="19"/>
        <v>RDEHALSTEAD HOSPITAL</v>
      </c>
      <c r="H512" t="str">
        <f t="shared" si="20"/>
        <v>RDE</v>
      </c>
      <c r="I512" t="s">
        <v>1148</v>
      </c>
      <c r="J512" t="s">
        <v>1147</v>
      </c>
    </row>
    <row r="513" spans="7:10" x14ac:dyDescent="0.35">
      <c r="G513" t="str">
        <f t="shared" si="19"/>
        <v>RDEIPSWICH HOSPITAL NHS TRUST</v>
      </c>
      <c r="H513" t="str">
        <f t="shared" si="20"/>
        <v>RDE</v>
      </c>
      <c r="I513" t="s">
        <v>1150</v>
      </c>
      <c r="J513" t="s">
        <v>1149</v>
      </c>
    </row>
    <row r="514" spans="7:10" x14ac:dyDescent="0.35">
      <c r="G514" t="str">
        <f t="shared" si="19"/>
        <v>RDETHE FRYATT HOSPITAL AND MAYFLOWER MEDICAL CENTRE</v>
      </c>
      <c r="H514" t="str">
        <f t="shared" si="20"/>
        <v>RDE</v>
      </c>
      <c r="I514" t="s">
        <v>1152</v>
      </c>
      <c r="J514" t="s">
        <v>1151</v>
      </c>
    </row>
    <row r="515" spans="7:10" x14ac:dyDescent="0.35">
      <c r="G515" t="str">
        <f t="shared" si="19"/>
        <v>RDRARUNDEL AND DISTRICT HOSPITAL</v>
      </c>
      <c r="H515" t="str">
        <f t="shared" si="20"/>
        <v>RDR</v>
      </c>
      <c r="I515" t="s">
        <v>1154</v>
      </c>
      <c r="J515" t="s">
        <v>1153</v>
      </c>
    </row>
    <row r="516" spans="7:10" x14ac:dyDescent="0.35">
      <c r="G516" t="str">
        <f t="shared" si="19"/>
        <v>RDRBOGNOR REGIS WAR MEMORIAL HOSPITAL</v>
      </c>
      <c r="H516" t="str">
        <f t="shared" si="20"/>
        <v>RDR</v>
      </c>
      <c r="I516" t="s">
        <v>1156</v>
      </c>
      <c r="J516" t="s">
        <v>1155</v>
      </c>
    </row>
    <row r="517" spans="7:10" x14ac:dyDescent="0.35">
      <c r="G517" t="str">
        <f t="shared" si="19"/>
        <v>RDRBRADBURY UNIT</v>
      </c>
      <c r="H517" t="str">
        <f t="shared" si="20"/>
        <v>RDR</v>
      </c>
      <c r="I517" t="s">
        <v>1158</v>
      </c>
      <c r="J517" t="s">
        <v>1157</v>
      </c>
    </row>
    <row r="518" spans="7:10" x14ac:dyDescent="0.35">
      <c r="G518" t="str">
        <f t="shared" si="19"/>
        <v>RDRBRIGHTON GENERAL HOSPITAL</v>
      </c>
      <c r="H518" t="str">
        <f t="shared" si="20"/>
        <v>RDR</v>
      </c>
      <c r="I518" t="s">
        <v>1160</v>
      </c>
      <c r="J518" t="s">
        <v>1159</v>
      </c>
    </row>
    <row r="519" spans="7:10" x14ac:dyDescent="0.35">
      <c r="G519" t="str">
        <f t="shared" si="19"/>
        <v>RDRCHAILEY NEW HERITAGE</v>
      </c>
      <c r="H519" t="str">
        <f t="shared" si="20"/>
        <v>RDR</v>
      </c>
      <c r="I519" t="s">
        <v>1162</v>
      </c>
      <c r="J519" t="s">
        <v>1161</v>
      </c>
    </row>
    <row r="520" spans="7:10" x14ac:dyDescent="0.35">
      <c r="G520" t="str">
        <f t="shared" si="19"/>
        <v>RDRCLERMONT CHILD PROTECTION UNIT</v>
      </c>
      <c r="H520" t="str">
        <f t="shared" si="20"/>
        <v>RDR</v>
      </c>
      <c r="I520" t="s">
        <v>1164</v>
      </c>
      <c r="J520" t="s">
        <v>1163</v>
      </c>
    </row>
    <row r="521" spans="7:10" x14ac:dyDescent="0.35">
      <c r="G521" t="str">
        <f t="shared" si="19"/>
        <v>RDRCOUNTY BUILDINGS</v>
      </c>
      <c r="H521" t="str">
        <f t="shared" si="20"/>
        <v>RDR</v>
      </c>
      <c r="I521" t="s">
        <v>1166</v>
      </c>
      <c r="J521" t="s">
        <v>1165</v>
      </c>
    </row>
    <row r="522" spans="7:10" x14ac:dyDescent="0.35">
      <c r="G522" t="str">
        <f t="shared" si="19"/>
        <v>RDRCRAWLEY HOSPITAL</v>
      </c>
      <c r="H522" t="str">
        <f t="shared" si="20"/>
        <v>RDR</v>
      </c>
      <c r="I522" t="s">
        <v>1168</v>
      </c>
      <c r="J522" t="s">
        <v>1167</v>
      </c>
    </row>
    <row r="523" spans="7:10" x14ac:dyDescent="0.35">
      <c r="G523" t="str">
        <f t="shared" si="19"/>
        <v>RDRCROWBOROUGH WAR MEMORIAL HOSPITAL</v>
      </c>
      <c r="H523" t="str">
        <f t="shared" si="20"/>
        <v>RDR</v>
      </c>
      <c r="I523" t="s">
        <v>1170</v>
      </c>
      <c r="J523" t="s">
        <v>1169</v>
      </c>
    </row>
    <row r="524" spans="7:10" x14ac:dyDescent="0.35">
      <c r="G524" t="str">
        <f t="shared" si="19"/>
        <v>RDRDOWNS VIEW</v>
      </c>
      <c r="H524" t="str">
        <f t="shared" si="20"/>
        <v>RDR</v>
      </c>
      <c r="I524" t="s">
        <v>1172</v>
      </c>
      <c r="J524" t="s">
        <v>1171</v>
      </c>
    </row>
    <row r="525" spans="7:10" x14ac:dyDescent="0.35">
      <c r="G525" t="str">
        <f t="shared" si="19"/>
        <v>RDREASTBOURNE DISTRICT GENERAL HOSPITAL</v>
      </c>
      <c r="H525" t="str">
        <f t="shared" si="20"/>
        <v>RDR</v>
      </c>
      <c r="I525" t="s">
        <v>1174</v>
      </c>
      <c r="J525" t="s">
        <v>1173</v>
      </c>
    </row>
    <row r="526" spans="7:10" x14ac:dyDescent="0.35">
      <c r="G526" t="str">
        <f t="shared" si="19"/>
        <v>RDRFINCHES</v>
      </c>
      <c r="H526" t="str">
        <f t="shared" si="20"/>
        <v>RDR</v>
      </c>
      <c r="I526" t="s">
        <v>1176</v>
      </c>
      <c r="J526" t="s">
        <v>1175</v>
      </c>
    </row>
    <row r="527" spans="7:10" x14ac:dyDescent="0.35">
      <c r="G527" t="str">
        <f t="shared" si="19"/>
        <v>RDRGATWICK HEALTH CONTROL</v>
      </c>
      <c r="H527" t="str">
        <f t="shared" si="20"/>
        <v>RDR</v>
      </c>
      <c r="I527" t="s">
        <v>1178</v>
      </c>
      <c r="J527" t="s">
        <v>1177</v>
      </c>
    </row>
    <row r="528" spans="7:10" x14ac:dyDescent="0.35">
      <c r="G528" t="str">
        <f t="shared" si="19"/>
        <v>RDRHAZEL COTTAGE</v>
      </c>
      <c r="H528" t="str">
        <f t="shared" si="20"/>
        <v>RDR</v>
      </c>
      <c r="I528" t="s">
        <v>1180</v>
      </c>
      <c r="J528" t="s">
        <v>1179</v>
      </c>
    </row>
    <row r="529" spans="7:10" x14ac:dyDescent="0.35">
      <c r="G529" t="str">
        <f t="shared" si="19"/>
        <v>RDRHORIZON UNIT</v>
      </c>
      <c r="H529" t="str">
        <f t="shared" si="20"/>
        <v>RDR</v>
      </c>
      <c r="I529" t="s">
        <v>1182</v>
      </c>
      <c r="J529" t="s">
        <v>1181</v>
      </c>
    </row>
    <row r="530" spans="7:10" x14ac:dyDescent="0.35">
      <c r="G530" t="str">
        <f t="shared" si="19"/>
        <v>RDRHORSHAM HOSPITAL</v>
      </c>
      <c r="H530" t="str">
        <f t="shared" si="20"/>
        <v>RDR</v>
      </c>
      <c r="I530" t="s">
        <v>1184</v>
      </c>
      <c r="J530" t="s">
        <v>1183</v>
      </c>
    </row>
    <row r="531" spans="7:10" x14ac:dyDescent="0.35">
      <c r="G531" t="str">
        <f t="shared" si="19"/>
        <v>RDRHORSHAM MIU</v>
      </c>
      <c r="H531" t="str">
        <f t="shared" si="20"/>
        <v>RDR</v>
      </c>
      <c r="I531" t="s">
        <v>1186</v>
      </c>
      <c r="J531" t="s">
        <v>1185</v>
      </c>
    </row>
    <row r="532" spans="7:10" x14ac:dyDescent="0.35">
      <c r="G532" t="str">
        <f t="shared" si="19"/>
        <v>RDRICATS CRAWLEY</v>
      </c>
      <c r="H532" t="str">
        <f t="shared" si="20"/>
        <v>RDR</v>
      </c>
      <c r="I532" t="s">
        <v>1188</v>
      </c>
      <c r="J532" t="s">
        <v>1187</v>
      </c>
    </row>
    <row r="533" spans="7:10" x14ac:dyDescent="0.35">
      <c r="G533" t="str">
        <f t="shared" si="19"/>
        <v>RDRICS CRAVEN VALE</v>
      </c>
      <c r="H533" t="str">
        <f t="shared" si="20"/>
        <v>RDR</v>
      </c>
      <c r="I533" t="s">
        <v>1190</v>
      </c>
      <c r="J533" t="s">
        <v>1189</v>
      </c>
    </row>
    <row r="534" spans="7:10" x14ac:dyDescent="0.35">
      <c r="G534" t="str">
        <f t="shared" si="19"/>
        <v>RDRICS QUEENS PARK VILLAS</v>
      </c>
      <c r="H534" t="str">
        <f t="shared" si="20"/>
        <v>RDR</v>
      </c>
      <c r="I534" t="s">
        <v>1192</v>
      </c>
      <c r="J534" t="s">
        <v>1191</v>
      </c>
    </row>
    <row r="535" spans="7:10" x14ac:dyDescent="0.35">
      <c r="G535" t="str">
        <f t="shared" si="19"/>
        <v>RDRLENS EMPLOYMENT REHABILITATION</v>
      </c>
      <c r="H535" t="str">
        <f t="shared" si="20"/>
        <v>RDR</v>
      </c>
      <c r="I535" t="s">
        <v>1194</v>
      </c>
      <c r="J535" t="s">
        <v>1193</v>
      </c>
    </row>
    <row r="536" spans="7:10" x14ac:dyDescent="0.35">
      <c r="G536" t="str">
        <f t="shared" si="19"/>
        <v>RDRLEWES INTERMEDIATE CARE</v>
      </c>
      <c r="H536" t="str">
        <f t="shared" si="20"/>
        <v>RDR</v>
      </c>
      <c r="I536" t="s">
        <v>1196</v>
      </c>
      <c r="J536" t="s">
        <v>1195</v>
      </c>
    </row>
    <row r="537" spans="7:10" x14ac:dyDescent="0.35">
      <c r="G537" t="str">
        <f t="shared" si="19"/>
        <v>RDRLITTLEHAMPTON HOSPITAL</v>
      </c>
      <c r="H537" t="str">
        <f t="shared" si="20"/>
        <v>RDR</v>
      </c>
      <c r="I537" t="s">
        <v>1198</v>
      </c>
      <c r="J537" t="s">
        <v>1197</v>
      </c>
    </row>
    <row r="538" spans="7:10" x14ac:dyDescent="0.35">
      <c r="G538" t="str">
        <f t="shared" si="19"/>
        <v>RDRMIDHURST COMMUNITY HOSPITAL</v>
      </c>
      <c r="H538" t="str">
        <f t="shared" si="20"/>
        <v>RDR</v>
      </c>
      <c r="I538" t="s">
        <v>1200</v>
      </c>
      <c r="J538" t="s">
        <v>1199</v>
      </c>
    </row>
    <row r="539" spans="7:10" x14ac:dyDescent="0.35">
      <c r="G539" t="str">
        <f t="shared" si="19"/>
        <v>RDRMILL VIEW HOSPITAL</v>
      </c>
      <c r="H539" t="str">
        <f t="shared" si="20"/>
        <v>RDR</v>
      </c>
      <c r="I539" t="s">
        <v>1202</v>
      </c>
      <c r="J539" t="s">
        <v>1201</v>
      </c>
    </row>
    <row r="540" spans="7:10" x14ac:dyDescent="0.35">
      <c r="G540" t="str">
        <f t="shared" si="19"/>
        <v>RDRMINOR INJURIES UNIT</v>
      </c>
      <c r="H540" t="str">
        <f t="shared" si="20"/>
        <v>RDR</v>
      </c>
      <c r="I540" t="s">
        <v>548</v>
      </c>
      <c r="J540" t="s">
        <v>1203</v>
      </c>
    </row>
    <row r="541" spans="7:10" x14ac:dyDescent="0.35">
      <c r="G541" t="str">
        <f t="shared" si="19"/>
        <v>RDRNEVILL HOSPITAL</v>
      </c>
      <c r="H541" t="str">
        <f t="shared" si="20"/>
        <v>RDR</v>
      </c>
      <c r="I541" t="s">
        <v>1205</v>
      </c>
      <c r="J541" t="s">
        <v>1204</v>
      </c>
    </row>
    <row r="542" spans="7:10" x14ac:dyDescent="0.35">
      <c r="G542" t="str">
        <f t="shared" si="19"/>
        <v>RDRNEWHAVEN DOWNS</v>
      </c>
      <c r="H542" t="str">
        <f t="shared" si="20"/>
        <v>RDR</v>
      </c>
      <c r="I542" t="s">
        <v>1207</v>
      </c>
      <c r="J542" t="s">
        <v>1206</v>
      </c>
    </row>
    <row r="543" spans="7:10" x14ac:dyDescent="0.35">
      <c r="G543" t="str">
        <f t="shared" si="19"/>
        <v>RDRNEWHAVEN REHAB CENTRE</v>
      </c>
      <c r="H543" t="str">
        <f t="shared" si="20"/>
        <v>RDR</v>
      </c>
      <c r="I543" t="s">
        <v>1209</v>
      </c>
      <c r="J543" t="s">
        <v>1208</v>
      </c>
    </row>
    <row r="544" spans="7:10" x14ac:dyDescent="0.35">
      <c r="G544" t="str">
        <f t="shared" si="19"/>
        <v>RDRPRINCESS ROYAL HOSPITAL</v>
      </c>
      <c r="H544" t="str">
        <f t="shared" si="20"/>
        <v>RDR</v>
      </c>
      <c r="I544" t="s">
        <v>678</v>
      </c>
      <c r="J544" t="s">
        <v>1210</v>
      </c>
    </row>
    <row r="545" spans="7:10" x14ac:dyDescent="0.35">
      <c r="G545" t="str">
        <f t="shared" si="19"/>
        <v>RDRQUADRANT</v>
      </c>
      <c r="H545" t="str">
        <f t="shared" si="20"/>
        <v>RDR</v>
      </c>
      <c r="I545" t="s">
        <v>1212</v>
      </c>
      <c r="J545" t="s">
        <v>1211</v>
      </c>
    </row>
    <row r="546" spans="7:10" x14ac:dyDescent="0.35">
      <c r="G546" t="str">
        <f t="shared" si="19"/>
        <v>RDRQUEEN VICTORIA HOSPITAL</v>
      </c>
      <c r="H546" t="str">
        <f t="shared" si="20"/>
        <v>RDR</v>
      </c>
      <c r="I546" t="s">
        <v>1214</v>
      </c>
      <c r="J546" t="s">
        <v>1213</v>
      </c>
    </row>
    <row r="547" spans="7:10" x14ac:dyDescent="0.35">
      <c r="G547" t="str">
        <f t="shared" si="19"/>
        <v>RDRRHEUMATOLOGY</v>
      </c>
      <c r="H547" t="str">
        <f t="shared" si="20"/>
        <v>RDR</v>
      </c>
      <c r="I547" t="s">
        <v>1216</v>
      </c>
      <c r="J547" t="s">
        <v>1215</v>
      </c>
    </row>
    <row r="548" spans="7:10" x14ac:dyDescent="0.35">
      <c r="G548" t="str">
        <f t="shared" si="19"/>
        <v>RDRRHEUMATOLOGY VALE</v>
      </c>
      <c r="H548" t="str">
        <f t="shared" si="20"/>
        <v>RDR</v>
      </c>
      <c r="I548" t="s">
        <v>1218</v>
      </c>
      <c r="J548" t="s">
        <v>1217</v>
      </c>
    </row>
    <row r="549" spans="7:10" x14ac:dyDescent="0.35">
      <c r="G549" t="str">
        <f t="shared" si="19"/>
        <v>RDRROYAL ALEXANDRA</v>
      </c>
      <c r="H549" t="str">
        <f t="shared" si="20"/>
        <v>RDR</v>
      </c>
      <c r="I549" t="s">
        <v>1220</v>
      </c>
      <c r="J549" t="s">
        <v>1219</v>
      </c>
    </row>
    <row r="550" spans="7:10" x14ac:dyDescent="0.35">
      <c r="G550" t="str">
        <f t="shared" si="19"/>
        <v>RDRSALVINGTON LODGE</v>
      </c>
      <c r="H550" t="str">
        <f t="shared" si="20"/>
        <v>RDR</v>
      </c>
      <c r="I550" t="s">
        <v>1222</v>
      </c>
      <c r="J550" t="s">
        <v>1221</v>
      </c>
    </row>
    <row r="551" spans="7:10" x14ac:dyDescent="0.35">
      <c r="G551" t="str">
        <f t="shared" si="19"/>
        <v>RDRSOUTHLANDS HOSPITAL</v>
      </c>
      <c r="H551" t="str">
        <f t="shared" si="20"/>
        <v>RDR</v>
      </c>
      <c r="I551" t="s">
        <v>1224</v>
      </c>
      <c r="J551" t="s">
        <v>1223</v>
      </c>
    </row>
    <row r="552" spans="7:10" x14ac:dyDescent="0.35">
      <c r="G552" t="str">
        <f t="shared" si="19"/>
        <v>RDRSOUTHPOINT</v>
      </c>
      <c r="H552" t="str">
        <f t="shared" si="20"/>
        <v>RDR</v>
      </c>
      <c r="I552" t="s">
        <v>1226</v>
      </c>
      <c r="J552" t="s">
        <v>1225</v>
      </c>
    </row>
    <row r="553" spans="7:10" x14ac:dyDescent="0.35">
      <c r="G553" t="str">
        <f t="shared" si="19"/>
        <v>RDRST RICHARDS HOSPITAL</v>
      </c>
      <c r="H553" t="str">
        <f t="shared" si="20"/>
        <v>RDR</v>
      </c>
      <c r="I553" t="s">
        <v>1228</v>
      </c>
      <c r="J553" t="s">
        <v>1227</v>
      </c>
    </row>
    <row r="554" spans="7:10" x14ac:dyDescent="0.35">
      <c r="G554" t="str">
        <f t="shared" si="19"/>
        <v>RDRTHE ASHINGTON VILLAGE SPORTS PAVILION</v>
      </c>
      <c r="H554" t="str">
        <f t="shared" si="20"/>
        <v>RDR</v>
      </c>
      <c r="I554" t="s">
        <v>1230</v>
      </c>
      <c r="J554" t="s">
        <v>1229</v>
      </c>
    </row>
    <row r="555" spans="7:10" x14ac:dyDescent="0.35">
      <c r="G555" t="str">
        <f t="shared" si="19"/>
        <v>RDRTHE CHERRIES</v>
      </c>
      <c r="H555" t="str">
        <f t="shared" si="20"/>
        <v>RDR</v>
      </c>
      <c r="I555" t="s">
        <v>1232</v>
      </c>
      <c r="J555" t="s">
        <v>1231</v>
      </c>
    </row>
    <row r="556" spans="7:10" x14ac:dyDescent="0.35">
      <c r="G556" t="str">
        <f t="shared" si="19"/>
        <v>RDRTHE KLEINWORT CENTRE</v>
      </c>
      <c r="H556" t="str">
        <f t="shared" si="20"/>
        <v>RDR</v>
      </c>
      <c r="I556" t="s">
        <v>1234</v>
      </c>
      <c r="J556" t="s">
        <v>1233</v>
      </c>
    </row>
    <row r="557" spans="7:10" x14ac:dyDescent="0.35">
      <c r="G557" t="str">
        <f t="shared" si="19"/>
        <v>RDRTHE MARTLETS</v>
      </c>
      <c r="H557" t="str">
        <f t="shared" si="20"/>
        <v>RDR</v>
      </c>
      <c r="I557" t="s">
        <v>1236</v>
      </c>
      <c r="J557" t="s">
        <v>1235</v>
      </c>
    </row>
    <row r="558" spans="7:10" x14ac:dyDescent="0.35">
      <c r="G558" t="str">
        <f t="shared" si="19"/>
        <v>RDRTHE OLD MARKET</v>
      </c>
      <c r="H558" t="str">
        <f t="shared" si="20"/>
        <v>RDR</v>
      </c>
      <c r="I558" t="s">
        <v>1238</v>
      </c>
      <c r="J558" t="s">
        <v>1237</v>
      </c>
    </row>
    <row r="559" spans="7:10" x14ac:dyDescent="0.35">
      <c r="G559" t="str">
        <f t="shared" si="19"/>
        <v>RDRTHE PEARSON UNIT</v>
      </c>
      <c r="H559" t="str">
        <f t="shared" si="20"/>
        <v>RDR</v>
      </c>
      <c r="I559" t="s">
        <v>1240</v>
      </c>
      <c r="J559" t="s">
        <v>1239</v>
      </c>
    </row>
    <row r="560" spans="7:10" x14ac:dyDescent="0.35">
      <c r="G560" t="str">
        <f t="shared" si="19"/>
        <v>RDRTHE ROWANS</v>
      </c>
      <c r="H560" t="str">
        <f t="shared" si="20"/>
        <v>RDR</v>
      </c>
      <c r="I560" t="s">
        <v>1242</v>
      </c>
      <c r="J560" t="s">
        <v>1241</v>
      </c>
    </row>
    <row r="561" spans="7:10" x14ac:dyDescent="0.35">
      <c r="G561" t="str">
        <f t="shared" si="19"/>
        <v>RDRUCKFIELDS HOSPITAL</v>
      </c>
      <c r="H561" t="str">
        <f t="shared" si="20"/>
        <v>RDR</v>
      </c>
      <c r="I561" t="s">
        <v>1244</v>
      </c>
      <c r="J561" t="s">
        <v>1243</v>
      </c>
    </row>
    <row r="562" spans="7:10" x14ac:dyDescent="0.35">
      <c r="G562" t="str">
        <f t="shared" si="19"/>
        <v>RDRWORTHING HOSPITAL</v>
      </c>
      <c r="H562" t="str">
        <f t="shared" si="20"/>
        <v>RDR</v>
      </c>
      <c r="I562" t="s">
        <v>1246</v>
      </c>
      <c r="J562" t="s">
        <v>1245</v>
      </c>
    </row>
    <row r="563" spans="7:10" x14ac:dyDescent="0.35">
      <c r="G563" t="str">
        <f t="shared" si="19"/>
        <v>RDRZACHARY MERTON HOSPITAL</v>
      </c>
      <c r="H563" t="str">
        <f t="shared" si="20"/>
        <v>RDR</v>
      </c>
      <c r="I563" t="s">
        <v>1248</v>
      </c>
      <c r="J563" t="s">
        <v>1247</v>
      </c>
    </row>
    <row r="564" spans="7:10" x14ac:dyDescent="0.35">
      <c r="G564" t="str">
        <f t="shared" si="19"/>
        <v>RDU GREAT HOLLANDS</v>
      </c>
      <c r="H564" t="str">
        <f t="shared" si="20"/>
        <v>RDU</v>
      </c>
      <c r="I564" t="s">
        <v>1250</v>
      </c>
      <c r="J564" t="s">
        <v>1249</v>
      </c>
    </row>
    <row r="565" spans="7:10" x14ac:dyDescent="0.35">
      <c r="G565" t="str">
        <f t="shared" si="19"/>
        <v>RDUALDERSHOT NHS OUTPATIENTS</v>
      </c>
      <c r="H565" t="str">
        <f t="shared" si="20"/>
        <v>RDU</v>
      </c>
      <c r="I565" t="s">
        <v>1252</v>
      </c>
      <c r="J565" t="s">
        <v>1251</v>
      </c>
    </row>
    <row r="566" spans="7:10" x14ac:dyDescent="0.35">
      <c r="G566" t="str">
        <f t="shared" si="19"/>
        <v>RDUBERKSHIRE INDEPENDENT HOSPITAL</v>
      </c>
      <c r="H566" t="str">
        <f t="shared" si="20"/>
        <v>RDU</v>
      </c>
      <c r="I566" t="s">
        <v>1254</v>
      </c>
      <c r="J566" t="s">
        <v>1253</v>
      </c>
    </row>
    <row r="567" spans="7:10" x14ac:dyDescent="0.35">
      <c r="G567" t="str">
        <f t="shared" si="19"/>
        <v>RDUCHALFONT'S &amp; GERRARDS CROSS HOSPITAL</v>
      </c>
      <c r="H567" t="str">
        <f t="shared" si="20"/>
        <v>RDU</v>
      </c>
      <c r="I567" t="s">
        <v>1256</v>
      </c>
      <c r="J567" t="s">
        <v>1255</v>
      </c>
    </row>
    <row r="568" spans="7:10" x14ac:dyDescent="0.35">
      <c r="G568" t="str">
        <f t="shared" si="19"/>
        <v>RDUDUNEDIN HOSPITAL</v>
      </c>
      <c r="H568" t="str">
        <f t="shared" si="20"/>
        <v>RDU</v>
      </c>
      <c r="I568" t="s">
        <v>1258</v>
      </c>
      <c r="J568" t="s">
        <v>1257</v>
      </c>
    </row>
    <row r="569" spans="7:10" x14ac:dyDescent="0.35">
      <c r="G569" t="str">
        <f t="shared" si="19"/>
        <v>RDUFARNHAM HOSPITAL OUTPATIENTS DEPARTMENT</v>
      </c>
      <c r="H569" t="str">
        <f t="shared" si="20"/>
        <v>RDU</v>
      </c>
      <c r="I569" t="s">
        <v>1260</v>
      </c>
      <c r="J569" t="s">
        <v>1259</v>
      </c>
    </row>
    <row r="570" spans="7:10" x14ac:dyDescent="0.35">
      <c r="G570" t="str">
        <f t="shared" ref="G570:G625" si="21">H570&amp;I570</f>
        <v>RDUFITZWILLIAM HOUSE OUTPATIENT CENTRE</v>
      </c>
      <c r="H570" t="str">
        <f t="shared" ref="H570:H625" si="22">LEFT(J570,3)</f>
        <v>RDU</v>
      </c>
      <c r="I570" t="s">
        <v>1262</v>
      </c>
      <c r="J570" t="s">
        <v>1261</v>
      </c>
    </row>
    <row r="571" spans="7:10" x14ac:dyDescent="0.35">
      <c r="G571" t="str">
        <f t="shared" si="21"/>
        <v>RDUFLEET HOSPITAL OUTPATIENTS DEPARTMENT</v>
      </c>
      <c r="H571" t="str">
        <f t="shared" si="22"/>
        <v>RDU</v>
      </c>
      <c r="I571" t="s">
        <v>1264</v>
      </c>
      <c r="J571" t="s">
        <v>1263</v>
      </c>
    </row>
    <row r="572" spans="7:10" x14ac:dyDescent="0.35">
      <c r="G572" t="str">
        <f t="shared" si="21"/>
        <v>RDUFRIMLEY CHILDREN'S CENTRE</v>
      </c>
      <c r="H572" t="str">
        <f t="shared" si="22"/>
        <v>RDU</v>
      </c>
      <c r="I572" t="s">
        <v>1266</v>
      </c>
      <c r="J572" t="s">
        <v>1265</v>
      </c>
    </row>
    <row r="573" spans="7:10" x14ac:dyDescent="0.35">
      <c r="G573" t="str">
        <f t="shared" si="21"/>
        <v>RDUFRIMLEY PARK HOSPITAL</v>
      </c>
      <c r="H573" t="str">
        <f t="shared" si="22"/>
        <v>RDU</v>
      </c>
      <c r="I573" t="s">
        <v>816</v>
      </c>
      <c r="J573" t="s">
        <v>1267</v>
      </c>
    </row>
    <row r="574" spans="7:10" x14ac:dyDescent="0.35">
      <c r="G574" t="str">
        <f t="shared" si="21"/>
        <v>RDUGUILDFORD NUFFIELD</v>
      </c>
      <c r="H574" t="str">
        <f t="shared" si="22"/>
        <v>RDU</v>
      </c>
      <c r="I574" t="s">
        <v>1269</v>
      </c>
      <c r="J574" t="s">
        <v>1268</v>
      </c>
    </row>
    <row r="575" spans="7:10" x14ac:dyDescent="0.35">
      <c r="G575" t="str">
        <f t="shared" si="21"/>
        <v>RDUHEATHERWOOD HOSPITAL</v>
      </c>
      <c r="H575" t="str">
        <f t="shared" si="22"/>
        <v>RDU</v>
      </c>
      <c r="I575" t="s">
        <v>1122</v>
      </c>
      <c r="J575" t="s">
        <v>1270</v>
      </c>
    </row>
    <row r="576" spans="7:10" x14ac:dyDescent="0.35">
      <c r="G576" t="str">
        <f t="shared" si="21"/>
        <v>RDULANGLEY HEALTH CENTRE</v>
      </c>
      <c r="H576" t="str">
        <f t="shared" si="22"/>
        <v>RDU</v>
      </c>
      <c r="I576" t="s">
        <v>1124</v>
      </c>
      <c r="J576" t="s">
        <v>1271</v>
      </c>
    </row>
    <row r="577" spans="7:10" x14ac:dyDescent="0.35">
      <c r="G577" t="str">
        <f t="shared" si="21"/>
        <v>RDUWEXHAM PARK HOSPITAL</v>
      </c>
      <c r="H577" t="str">
        <f t="shared" si="22"/>
        <v>RDU</v>
      </c>
      <c r="I577" t="s">
        <v>1126</v>
      </c>
      <c r="J577" t="s">
        <v>1272</v>
      </c>
    </row>
    <row r="578" spans="7:10" x14ac:dyDescent="0.35">
      <c r="G578" t="str">
        <f t="shared" si="21"/>
        <v>RDUWOKING NUFFIELD HOSPITAL</v>
      </c>
      <c r="H578" t="str">
        <f t="shared" si="22"/>
        <v>RDU</v>
      </c>
      <c r="I578" t="s">
        <v>1274</v>
      </c>
      <c r="J578" t="s">
        <v>1273</v>
      </c>
    </row>
    <row r="579" spans="7:10" x14ac:dyDescent="0.35">
      <c r="G579" t="str">
        <f t="shared" si="21"/>
        <v>RDYADDINGTON UNIT</v>
      </c>
      <c r="H579" t="str">
        <f t="shared" si="22"/>
        <v>RDY</v>
      </c>
      <c r="I579" t="s">
        <v>1276</v>
      </c>
      <c r="J579" t="s">
        <v>1275</v>
      </c>
    </row>
    <row r="580" spans="7:10" x14ac:dyDescent="0.35">
      <c r="G580" t="str">
        <f t="shared" si="21"/>
        <v>RDYADULT MH - FORSTON UNIT AE</v>
      </c>
      <c r="H580" t="str">
        <f t="shared" si="22"/>
        <v>RDY</v>
      </c>
      <c r="I580" t="s">
        <v>1278</v>
      </c>
      <c r="J580" t="s">
        <v>1277</v>
      </c>
    </row>
    <row r="581" spans="7:10" x14ac:dyDescent="0.35">
      <c r="G581" t="str">
        <f t="shared" si="21"/>
        <v>RDYALDERNEY HOSPITAL</v>
      </c>
      <c r="H581" t="str">
        <f t="shared" si="22"/>
        <v>RDY</v>
      </c>
      <c r="I581" t="s">
        <v>1280</v>
      </c>
      <c r="J581" t="s">
        <v>1279</v>
      </c>
    </row>
    <row r="582" spans="7:10" x14ac:dyDescent="0.35">
      <c r="G582" t="str">
        <f t="shared" si="21"/>
        <v>RDYBELLE VUE</v>
      </c>
      <c r="H582" t="str">
        <f t="shared" si="22"/>
        <v>RDY</v>
      </c>
      <c r="I582" t="s">
        <v>1282</v>
      </c>
      <c r="J582" t="s">
        <v>1281</v>
      </c>
    </row>
    <row r="583" spans="7:10" x14ac:dyDescent="0.35">
      <c r="G583" t="str">
        <f t="shared" si="21"/>
        <v>RDYBLANDFORD COMMUNITY HOSPITAL</v>
      </c>
      <c r="H583" t="str">
        <f t="shared" si="22"/>
        <v>RDY</v>
      </c>
      <c r="I583" t="s">
        <v>980</v>
      </c>
      <c r="J583" t="s">
        <v>1283</v>
      </c>
    </row>
    <row r="584" spans="7:10" x14ac:dyDescent="0.35">
      <c r="G584" t="str">
        <f t="shared" si="21"/>
        <v>RDYBLANDFORD DERMATOLOGY</v>
      </c>
      <c r="H584" t="str">
        <f t="shared" si="22"/>
        <v>RDY</v>
      </c>
      <c r="I584" t="s">
        <v>1285</v>
      </c>
      <c r="J584" t="s">
        <v>1284</v>
      </c>
    </row>
    <row r="585" spans="7:10" x14ac:dyDescent="0.35">
      <c r="G585" t="str">
        <f t="shared" si="21"/>
        <v>RDYBLANDFORD ENT</v>
      </c>
      <c r="H585" t="str">
        <f t="shared" si="22"/>
        <v>RDY</v>
      </c>
      <c r="I585" t="s">
        <v>1287</v>
      </c>
      <c r="J585" t="s">
        <v>1286</v>
      </c>
    </row>
    <row r="586" spans="7:10" x14ac:dyDescent="0.35">
      <c r="G586" t="str">
        <f t="shared" si="21"/>
        <v>RDYBLANDFORD HEALTH</v>
      </c>
      <c r="H586" t="str">
        <f t="shared" si="22"/>
        <v>RDY</v>
      </c>
      <c r="I586" t="s">
        <v>1289</v>
      </c>
      <c r="J586" t="s">
        <v>1288</v>
      </c>
    </row>
    <row r="587" spans="7:10" x14ac:dyDescent="0.35">
      <c r="G587" t="str">
        <f t="shared" si="21"/>
        <v>RDYBLANDFORD MIU</v>
      </c>
      <c r="H587" t="str">
        <f t="shared" si="22"/>
        <v>RDY</v>
      </c>
      <c r="I587" t="s">
        <v>1291</v>
      </c>
      <c r="J587" t="s">
        <v>1290</v>
      </c>
    </row>
    <row r="588" spans="7:10" x14ac:dyDescent="0.35">
      <c r="G588" t="str">
        <f t="shared" si="21"/>
        <v>RDYBLANDFORD TARRANT WARD</v>
      </c>
      <c r="H588" t="str">
        <f t="shared" si="22"/>
        <v>RDY</v>
      </c>
      <c r="I588" t="s">
        <v>1293</v>
      </c>
      <c r="J588" t="s">
        <v>1292</v>
      </c>
    </row>
    <row r="589" spans="7:10" x14ac:dyDescent="0.35">
      <c r="G589" t="str">
        <f t="shared" si="21"/>
        <v>RDYBLANDFORD THEATRE</v>
      </c>
      <c r="H589" t="str">
        <f t="shared" si="22"/>
        <v>RDY</v>
      </c>
      <c r="I589" t="s">
        <v>1295</v>
      </c>
      <c r="J589" t="s">
        <v>1294</v>
      </c>
    </row>
    <row r="590" spans="7:10" x14ac:dyDescent="0.35">
      <c r="G590" t="str">
        <f t="shared" si="21"/>
        <v>RDYBOSCOMBE COMMUNITY HOSPITAL</v>
      </c>
      <c r="H590" t="str">
        <f t="shared" si="22"/>
        <v>RDY</v>
      </c>
      <c r="I590" t="s">
        <v>1297</v>
      </c>
      <c r="J590" t="s">
        <v>1296</v>
      </c>
    </row>
    <row r="591" spans="7:10" x14ac:dyDescent="0.35">
      <c r="G591" t="str">
        <f t="shared" si="21"/>
        <v>RDYBOURNEMOUTH HOSPITAL</v>
      </c>
      <c r="H591" t="str">
        <f t="shared" si="22"/>
        <v>RDY</v>
      </c>
      <c r="I591" t="s">
        <v>1299</v>
      </c>
      <c r="J591" t="s">
        <v>1298</v>
      </c>
    </row>
    <row r="592" spans="7:10" x14ac:dyDescent="0.35">
      <c r="G592" t="str">
        <f t="shared" si="21"/>
        <v>RDYBRIDPORT COMMUNITY HOSPITAL</v>
      </c>
      <c r="H592" t="str">
        <f t="shared" si="22"/>
        <v>RDY</v>
      </c>
      <c r="I592" t="s">
        <v>982</v>
      </c>
      <c r="J592" t="s">
        <v>1300</v>
      </c>
    </row>
    <row r="593" spans="7:10" x14ac:dyDescent="0.35">
      <c r="G593" t="str">
        <f t="shared" si="21"/>
        <v>RDYBRIDPORT DERMATOLOGY</v>
      </c>
      <c r="H593" t="str">
        <f t="shared" si="22"/>
        <v>RDY</v>
      </c>
      <c r="I593" t="s">
        <v>1302</v>
      </c>
      <c r="J593" t="s">
        <v>1301</v>
      </c>
    </row>
    <row r="594" spans="7:10" x14ac:dyDescent="0.35">
      <c r="G594" t="str">
        <f t="shared" si="21"/>
        <v>RDYBRIDPORT HOSPITAL THEATRE</v>
      </c>
      <c r="H594" t="str">
        <f t="shared" si="22"/>
        <v>RDY</v>
      </c>
      <c r="I594" t="s">
        <v>1304</v>
      </c>
      <c r="J594" t="s">
        <v>1303</v>
      </c>
    </row>
    <row r="595" spans="7:10" x14ac:dyDescent="0.35">
      <c r="G595" t="str">
        <f t="shared" si="21"/>
        <v>RDYBRIDPORT HOSPITAL WARDS</v>
      </c>
      <c r="H595" t="str">
        <f t="shared" si="22"/>
        <v>RDY</v>
      </c>
      <c r="I595" t="s">
        <v>1306</v>
      </c>
      <c r="J595" t="s">
        <v>1305</v>
      </c>
    </row>
    <row r="596" spans="7:10" x14ac:dyDescent="0.35">
      <c r="G596" t="str">
        <f t="shared" si="21"/>
        <v>RDYBRIDPORT HUGHES UNIT</v>
      </c>
      <c r="H596" t="str">
        <f t="shared" si="22"/>
        <v>RDY</v>
      </c>
      <c r="I596" t="s">
        <v>1308</v>
      </c>
      <c r="J596" t="s">
        <v>1307</v>
      </c>
    </row>
    <row r="597" spans="7:10" x14ac:dyDescent="0.35">
      <c r="G597" t="str">
        <f t="shared" si="21"/>
        <v>RDYBRIDPORT MIU</v>
      </c>
      <c r="H597" t="str">
        <f t="shared" si="22"/>
        <v>RDY</v>
      </c>
      <c r="I597" t="s">
        <v>1310</v>
      </c>
      <c r="J597" t="s">
        <v>1309</v>
      </c>
    </row>
    <row r="598" spans="7:10" x14ac:dyDescent="0.35">
      <c r="G598" t="str">
        <f t="shared" si="21"/>
        <v>RDYBRIDPORT RHEUMATOLOGY</v>
      </c>
      <c r="H598" t="str">
        <f t="shared" si="22"/>
        <v>RDY</v>
      </c>
      <c r="I598" t="s">
        <v>1312</v>
      </c>
      <c r="J598" t="s">
        <v>1311</v>
      </c>
    </row>
    <row r="599" spans="7:10" x14ac:dyDescent="0.35">
      <c r="G599" t="str">
        <f t="shared" si="21"/>
        <v>RDYCADAS</v>
      </c>
      <c r="H599" t="str">
        <f t="shared" si="22"/>
        <v>RDY</v>
      </c>
      <c r="I599" t="s">
        <v>1314</v>
      </c>
      <c r="J599" t="s">
        <v>1313</v>
      </c>
    </row>
    <row r="600" spans="7:10" x14ac:dyDescent="0.35">
      <c r="G600" t="str">
        <f t="shared" si="21"/>
        <v>RDYCAFMHS COMMUNITY HUB, WIMBORNE</v>
      </c>
      <c r="H600" t="str">
        <f t="shared" si="22"/>
        <v>RDY</v>
      </c>
      <c r="I600" t="s">
        <v>1316</v>
      </c>
      <c r="J600" t="s">
        <v>1315</v>
      </c>
    </row>
    <row r="601" spans="7:10" x14ac:dyDescent="0.35">
      <c r="G601" t="str">
        <f t="shared" si="21"/>
        <v>RDYCHAT</v>
      </c>
      <c r="H601" t="str">
        <f t="shared" si="22"/>
        <v>RDY</v>
      </c>
      <c r="I601" t="s">
        <v>1318</v>
      </c>
      <c r="J601" t="s">
        <v>1317</v>
      </c>
    </row>
    <row r="602" spans="7:10" x14ac:dyDescent="0.35">
      <c r="G602" t="str">
        <f t="shared" si="21"/>
        <v>RDYCONIFERS</v>
      </c>
      <c r="H602" t="str">
        <f t="shared" si="22"/>
        <v>RDY</v>
      </c>
      <c r="I602" t="s">
        <v>1320</v>
      </c>
      <c r="J602" t="s">
        <v>1319</v>
      </c>
    </row>
    <row r="603" spans="7:10" x14ac:dyDescent="0.35">
      <c r="G603" t="str">
        <f t="shared" si="21"/>
        <v>RDYCONTRACEPTION &amp; SHS</v>
      </c>
      <c r="H603" t="str">
        <f t="shared" si="22"/>
        <v>RDY</v>
      </c>
      <c r="I603" t="s">
        <v>1322</v>
      </c>
      <c r="J603" t="s">
        <v>1321</v>
      </c>
    </row>
    <row r="604" spans="7:10" x14ac:dyDescent="0.35">
      <c r="G604" t="str">
        <f t="shared" si="21"/>
        <v>RDYDELPHWOOD</v>
      </c>
      <c r="H604" t="str">
        <f t="shared" si="22"/>
        <v>RDY</v>
      </c>
      <c r="I604" t="s">
        <v>1324</v>
      </c>
      <c r="J604" t="s">
        <v>1323</v>
      </c>
    </row>
    <row r="605" spans="7:10" x14ac:dyDescent="0.35">
      <c r="G605" t="str">
        <f t="shared" si="21"/>
        <v>RDYDORCHESTER MINTERNE WARD</v>
      </c>
      <c r="H605" t="str">
        <f t="shared" si="22"/>
        <v>RDY</v>
      </c>
      <c r="I605" t="s">
        <v>1326</v>
      </c>
      <c r="J605" t="s">
        <v>1325</v>
      </c>
    </row>
    <row r="606" spans="7:10" x14ac:dyDescent="0.35">
      <c r="G606" t="str">
        <f t="shared" si="21"/>
        <v>RDYDORSET COUNTY HOSPITAL</v>
      </c>
      <c r="H606" t="str">
        <f t="shared" si="22"/>
        <v>RDY</v>
      </c>
      <c r="I606" t="s">
        <v>984</v>
      </c>
      <c r="J606" t="s">
        <v>1327</v>
      </c>
    </row>
    <row r="607" spans="7:10" x14ac:dyDescent="0.35">
      <c r="G607" t="str">
        <f t="shared" si="21"/>
        <v>RDYFAIRMILE HOUSE (ACUTE MENTAL ILLNESS)</v>
      </c>
      <c r="H607" t="str">
        <f t="shared" si="22"/>
        <v>RDY</v>
      </c>
      <c r="I607" t="s">
        <v>1329</v>
      </c>
      <c r="J607" t="s">
        <v>1328</v>
      </c>
    </row>
    <row r="608" spans="7:10" x14ac:dyDescent="0.35">
      <c r="G608" t="str">
        <f t="shared" si="21"/>
        <v>RDYFINIGAN UNIT</v>
      </c>
      <c r="H608" t="str">
        <f t="shared" si="22"/>
        <v>RDY</v>
      </c>
      <c r="I608" t="s">
        <v>1331</v>
      </c>
      <c r="J608" t="s">
        <v>1330</v>
      </c>
    </row>
    <row r="609" spans="7:10" x14ac:dyDescent="0.35">
      <c r="G609" t="str">
        <f t="shared" si="21"/>
        <v>RDYFLAGHEAD UNIT</v>
      </c>
      <c r="H609" t="str">
        <f t="shared" si="22"/>
        <v>RDY</v>
      </c>
      <c r="I609" t="s">
        <v>1333</v>
      </c>
      <c r="J609" t="s">
        <v>1332</v>
      </c>
    </row>
    <row r="610" spans="7:10" x14ac:dyDescent="0.35">
      <c r="G610" t="str">
        <f t="shared" si="21"/>
        <v>RDYFOREST HOLME (PALLIATIVE CARE)</v>
      </c>
      <c r="H610" t="str">
        <f t="shared" si="22"/>
        <v>RDY</v>
      </c>
      <c r="I610" t="s">
        <v>1335</v>
      </c>
      <c r="J610" t="s">
        <v>1334</v>
      </c>
    </row>
    <row r="611" spans="7:10" x14ac:dyDescent="0.35">
      <c r="G611" t="str">
        <f t="shared" si="21"/>
        <v>RDYFORSTON CLINIC</v>
      </c>
      <c r="H611" t="str">
        <f t="shared" si="22"/>
        <v>RDY</v>
      </c>
      <c r="I611" t="s">
        <v>1337</v>
      </c>
      <c r="J611" t="s">
        <v>1336</v>
      </c>
    </row>
    <row r="612" spans="7:10" x14ac:dyDescent="0.35">
      <c r="G612" t="str">
        <f t="shared" si="21"/>
        <v>RDYHERBERT HOSPITAL</v>
      </c>
      <c r="H612" t="str">
        <f t="shared" si="22"/>
        <v>RDY</v>
      </c>
      <c r="I612" t="s">
        <v>1339</v>
      </c>
      <c r="J612" t="s">
        <v>1338</v>
      </c>
    </row>
    <row r="613" spans="7:10" x14ac:dyDescent="0.35">
      <c r="G613" t="str">
        <f t="shared" si="21"/>
        <v>RDYHILLCREST</v>
      </c>
      <c r="H613" t="str">
        <f t="shared" si="22"/>
        <v>RDY</v>
      </c>
      <c r="I613" t="s">
        <v>1341</v>
      </c>
      <c r="J613" t="s">
        <v>1340</v>
      </c>
    </row>
    <row r="614" spans="7:10" x14ac:dyDescent="0.35">
      <c r="G614" t="str">
        <f t="shared" si="21"/>
        <v>RDYINPATIENT EMERGENCY - ST ANNS</v>
      </c>
      <c r="H614" t="str">
        <f t="shared" si="22"/>
        <v>RDY</v>
      </c>
      <c r="I614" t="s">
        <v>1343</v>
      </c>
      <c r="J614" t="s">
        <v>1342</v>
      </c>
    </row>
    <row r="615" spans="7:10" x14ac:dyDescent="0.35">
      <c r="G615" t="str">
        <f t="shared" si="21"/>
        <v>RDYIN-REACH DORCHESTER</v>
      </c>
      <c r="H615" t="str">
        <f t="shared" si="22"/>
        <v>RDY</v>
      </c>
      <c r="I615" t="s">
        <v>1345</v>
      </c>
      <c r="J615" t="s">
        <v>1344</v>
      </c>
    </row>
    <row r="616" spans="7:10" x14ac:dyDescent="0.35">
      <c r="G616" t="str">
        <f t="shared" si="21"/>
        <v>RDYIN-REACH GUYS MARSH</v>
      </c>
      <c r="H616" t="str">
        <f t="shared" si="22"/>
        <v>RDY</v>
      </c>
      <c r="I616" t="s">
        <v>1347</v>
      </c>
      <c r="J616" t="s">
        <v>1346</v>
      </c>
    </row>
    <row r="617" spans="7:10" x14ac:dyDescent="0.35">
      <c r="G617" t="str">
        <f t="shared" si="21"/>
        <v>RDYIN-REACH PORTLAND</v>
      </c>
      <c r="H617" t="str">
        <f t="shared" si="22"/>
        <v>RDY</v>
      </c>
      <c r="I617" t="s">
        <v>1349</v>
      </c>
      <c r="J617" t="s">
        <v>1348</v>
      </c>
    </row>
    <row r="618" spans="7:10" x14ac:dyDescent="0.35">
      <c r="G618" t="str">
        <f t="shared" si="21"/>
        <v>RDYIN-REACH VERNE</v>
      </c>
      <c r="H618" t="str">
        <f t="shared" si="22"/>
        <v>RDY</v>
      </c>
      <c r="I618" t="s">
        <v>1351</v>
      </c>
      <c r="J618" t="s">
        <v>1350</v>
      </c>
    </row>
    <row r="619" spans="7:10" x14ac:dyDescent="0.35">
      <c r="G619" t="str">
        <f t="shared" si="21"/>
        <v>RDYKIMMERIDGE COURT</v>
      </c>
      <c r="H619" t="str">
        <f t="shared" si="22"/>
        <v>RDY</v>
      </c>
      <c r="I619" t="s">
        <v>1353</v>
      </c>
      <c r="J619" t="s">
        <v>1352</v>
      </c>
    </row>
    <row r="620" spans="7:10" x14ac:dyDescent="0.35">
      <c r="G620" t="str">
        <f t="shared" si="21"/>
        <v>RDYKINGS PARK HOSPITAL</v>
      </c>
      <c r="H620" t="str">
        <f t="shared" si="22"/>
        <v>RDY</v>
      </c>
      <c r="I620" t="s">
        <v>1355</v>
      </c>
      <c r="J620" t="s">
        <v>1354</v>
      </c>
    </row>
    <row r="621" spans="7:10" x14ac:dyDescent="0.35">
      <c r="G621" t="str">
        <f t="shared" si="21"/>
        <v>RDYLADDERS YAC</v>
      </c>
      <c r="H621" t="str">
        <f t="shared" si="22"/>
        <v>RDY</v>
      </c>
      <c r="I621" t="s">
        <v>1357</v>
      </c>
      <c r="J621" t="s">
        <v>1356</v>
      </c>
    </row>
    <row r="622" spans="7:10" x14ac:dyDescent="0.35">
      <c r="G622" t="str">
        <f t="shared" si="21"/>
        <v>RDYLANGDON WARD B'PORT</v>
      </c>
      <c r="H622" t="str">
        <f t="shared" si="22"/>
        <v>RDY</v>
      </c>
      <c r="I622" t="s">
        <v>1359</v>
      </c>
      <c r="J622" t="s">
        <v>1358</v>
      </c>
    </row>
    <row r="623" spans="7:10" x14ac:dyDescent="0.35">
      <c r="G623" t="str">
        <f t="shared" si="21"/>
        <v>RDYLD WEST DORSET</v>
      </c>
      <c r="H623" t="str">
        <f t="shared" si="22"/>
        <v>RDY</v>
      </c>
      <c r="I623" t="s">
        <v>1361</v>
      </c>
      <c r="J623" t="s">
        <v>1360</v>
      </c>
    </row>
    <row r="624" spans="7:10" x14ac:dyDescent="0.35">
      <c r="G624" t="str">
        <f t="shared" si="21"/>
        <v>RDYMAIDEN CASTLE HOUSE</v>
      </c>
      <c r="H624" t="str">
        <f t="shared" si="22"/>
        <v>RDY</v>
      </c>
      <c r="I624" t="s">
        <v>1363</v>
      </c>
      <c r="J624" t="s">
        <v>1362</v>
      </c>
    </row>
    <row r="625" spans="7:10" x14ac:dyDescent="0.35">
      <c r="G625" t="str">
        <f t="shared" si="21"/>
        <v>RDYMUNICIPAL BUILDING</v>
      </c>
      <c r="H625" t="str">
        <f t="shared" si="22"/>
        <v>RDY</v>
      </c>
      <c r="I625" t="s">
        <v>1365</v>
      </c>
      <c r="J625" t="s">
        <v>1364</v>
      </c>
    </row>
    <row r="626" spans="7:10" x14ac:dyDescent="0.35">
      <c r="G626" t="str">
        <f t="shared" ref="G626:G686" si="23">H626&amp;I626</f>
        <v>RDYNIGHTINGALE HOUSE</v>
      </c>
      <c r="H626" t="str">
        <f t="shared" ref="H626:H686" si="24">LEFT(J626,3)</f>
        <v>RDY</v>
      </c>
      <c r="I626" t="s">
        <v>1367</v>
      </c>
      <c r="J626" t="s">
        <v>1366</v>
      </c>
    </row>
    <row r="627" spans="7:10" x14ac:dyDescent="0.35">
      <c r="G627" t="str">
        <f t="shared" si="23"/>
        <v>RDYOAKCROFT</v>
      </c>
      <c r="H627" t="str">
        <f t="shared" si="24"/>
        <v>RDY</v>
      </c>
      <c r="I627" t="s">
        <v>1369</v>
      </c>
      <c r="J627" t="s">
        <v>1368</v>
      </c>
    </row>
    <row r="628" spans="7:10" x14ac:dyDescent="0.35">
      <c r="G628" t="str">
        <f t="shared" si="23"/>
        <v>RDYPACT</v>
      </c>
      <c r="H628" t="str">
        <f t="shared" si="24"/>
        <v>RDY</v>
      </c>
      <c r="I628" t="s">
        <v>1371</v>
      </c>
      <c r="J628" t="s">
        <v>1370</v>
      </c>
    </row>
    <row r="629" spans="7:10" x14ac:dyDescent="0.35">
      <c r="G629" t="str">
        <f t="shared" si="23"/>
        <v>RDYPEBBLE LODGE</v>
      </c>
      <c r="H629" t="str">
        <f t="shared" si="24"/>
        <v>RDY</v>
      </c>
      <c r="I629" t="s">
        <v>1373</v>
      </c>
      <c r="J629" t="s">
        <v>1372</v>
      </c>
    </row>
    <row r="630" spans="7:10" x14ac:dyDescent="0.35">
      <c r="G630" t="str">
        <f t="shared" si="23"/>
        <v>RDYPORTFIELD HALL</v>
      </c>
      <c r="H630" t="str">
        <f t="shared" si="24"/>
        <v>RDY</v>
      </c>
      <c r="I630" t="s">
        <v>1375</v>
      </c>
      <c r="J630" t="s">
        <v>1374</v>
      </c>
    </row>
    <row r="631" spans="7:10" x14ac:dyDescent="0.35">
      <c r="G631" t="str">
        <f t="shared" si="23"/>
        <v>RDYPORTLAND CASTLETOWN WARD</v>
      </c>
      <c r="H631" t="str">
        <f t="shared" si="24"/>
        <v>RDY</v>
      </c>
      <c r="I631" t="s">
        <v>1377</v>
      </c>
      <c r="J631" t="s">
        <v>1376</v>
      </c>
    </row>
    <row r="632" spans="7:10" x14ac:dyDescent="0.35">
      <c r="G632" t="str">
        <f t="shared" si="23"/>
        <v>RDYPORTLAND HOSPITAL</v>
      </c>
      <c r="H632" t="str">
        <f t="shared" si="24"/>
        <v>RDY</v>
      </c>
      <c r="I632" t="s">
        <v>986</v>
      </c>
      <c r="J632" t="s">
        <v>1378</v>
      </c>
    </row>
    <row r="633" spans="7:10" x14ac:dyDescent="0.35">
      <c r="G633" t="str">
        <f t="shared" si="23"/>
        <v>RDYPORTLAND MIU</v>
      </c>
      <c r="H633" t="str">
        <f t="shared" si="24"/>
        <v>RDY</v>
      </c>
      <c r="I633" t="s">
        <v>1380</v>
      </c>
      <c r="J633" t="s">
        <v>1379</v>
      </c>
    </row>
    <row r="634" spans="7:10" x14ac:dyDescent="0.35">
      <c r="G634" t="str">
        <f t="shared" si="23"/>
        <v>RDYPSYCHOLOGICAL THERAPIES HAMBLE</v>
      </c>
      <c r="H634" t="str">
        <f t="shared" si="24"/>
        <v>RDY</v>
      </c>
      <c r="I634" t="s">
        <v>1382</v>
      </c>
      <c r="J634" t="s">
        <v>1381</v>
      </c>
    </row>
    <row r="635" spans="7:10" x14ac:dyDescent="0.35">
      <c r="G635" t="str">
        <f t="shared" si="23"/>
        <v>RDYS'BURY ELDERLY CARE CONS</v>
      </c>
      <c r="H635" t="str">
        <f t="shared" si="24"/>
        <v>RDY</v>
      </c>
      <c r="I635" t="s">
        <v>1384</v>
      </c>
      <c r="J635" t="s">
        <v>1383</v>
      </c>
    </row>
    <row r="636" spans="7:10" x14ac:dyDescent="0.35">
      <c r="G636" t="str">
        <f t="shared" si="23"/>
        <v>RDYSEDMAN UNIT</v>
      </c>
      <c r="H636" t="str">
        <f t="shared" si="24"/>
        <v>RDY</v>
      </c>
      <c r="I636" t="s">
        <v>1386</v>
      </c>
      <c r="J636" t="s">
        <v>1385</v>
      </c>
    </row>
    <row r="637" spans="7:10" x14ac:dyDescent="0.35">
      <c r="G637" t="str">
        <f t="shared" si="23"/>
        <v>RDYSHAFTESBURY MIU</v>
      </c>
      <c r="H637" t="str">
        <f t="shared" si="24"/>
        <v>RDY</v>
      </c>
      <c r="I637" t="s">
        <v>1388</v>
      </c>
      <c r="J637" t="s">
        <v>1387</v>
      </c>
    </row>
    <row r="638" spans="7:10" x14ac:dyDescent="0.35">
      <c r="G638" t="str">
        <f t="shared" si="23"/>
        <v>RDYSHAFTESBURY SHASTON WARD</v>
      </c>
      <c r="H638" t="str">
        <f t="shared" si="24"/>
        <v>RDY</v>
      </c>
      <c r="I638" t="s">
        <v>1390</v>
      </c>
      <c r="J638" t="s">
        <v>1389</v>
      </c>
    </row>
    <row r="639" spans="7:10" x14ac:dyDescent="0.35">
      <c r="G639" t="str">
        <f t="shared" si="23"/>
        <v>RDYSHERBORNE COM HOSPITAL</v>
      </c>
      <c r="H639" t="str">
        <f t="shared" si="24"/>
        <v>RDY</v>
      </c>
      <c r="I639" t="s">
        <v>1392</v>
      </c>
      <c r="J639" t="s">
        <v>1391</v>
      </c>
    </row>
    <row r="640" spans="7:10" x14ac:dyDescent="0.35">
      <c r="G640" t="str">
        <f t="shared" si="23"/>
        <v>RDYSHERBORNE DERMATOLOGY</v>
      </c>
      <c r="H640" t="str">
        <f t="shared" si="24"/>
        <v>RDY</v>
      </c>
      <c r="I640" t="s">
        <v>1394</v>
      </c>
      <c r="J640" t="s">
        <v>1393</v>
      </c>
    </row>
    <row r="641" spans="7:10" x14ac:dyDescent="0.35">
      <c r="G641" t="str">
        <f t="shared" si="23"/>
        <v>RDYSHERBORNE MIU</v>
      </c>
      <c r="H641" t="str">
        <f t="shared" si="24"/>
        <v>RDY</v>
      </c>
      <c r="I641" t="s">
        <v>1396</v>
      </c>
      <c r="J641" t="s">
        <v>1395</v>
      </c>
    </row>
    <row r="642" spans="7:10" x14ac:dyDescent="0.35">
      <c r="G642" t="str">
        <f t="shared" si="23"/>
        <v>RDYSHERBORNE WILLOWS UNIT</v>
      </c>
      <c r="H642" t="str">
        <f t="shared" si="24"/>
        <v>RDY</v>
      </c>
      <c r="I642" t="s">
        <v>1398</v>
      </c>
      <c r="J642" t="s">
        <v>1397</v>
      </c>
    </row>
    <row r="643" spans="7:10" x14ac:dyDescent="0.35">
      <c r="G643" t="str">
        <f t="shared" si="23"/>
        <v>RDYST ANN'S HOSPITAL</v>
      </c>
      <c r="H643" t="str">
        <f t="shared" si="24"/>
        <v>RDY</v>
      </c>
      <c r="I643" t="s">
        <v>1400</v>
      </c>
      <c r="J643" t="s">
        <v>1399</v>
      </c>
    </row>
    <row r="644" spans="7:10" x14ac:dyDescent="0.35">
      <c r="G644" t="str">
        <f t="shared" si="23"/>
        <v>RDYST GABRIELS</v>
      </c>
      <c r="H644" t="str">
        <f t="shared" si="24"/>
        <v>RDY</v>
      </c>
      <c r="I644" t="s">
        <v>1402</v>
      </c>
      <c r="J644" t="s">
        <v>1401</v>
      </c>
    </row>
    <row r="645" spans="7:10" x14ac:dyDescent="0.35">
      <c r="G645" t="str">
        <f t="shared" si="23"/>
        <v>RDYST LEONARDS COMMUNITY HOSPITAL</v>
      </c>
      <c r="H645" t="str">
        <f t="shared" si="24"/>
        <v>RDY</v>
      </c>
      <c r="I645" t="s">
        <v>1404</v>
      </c>
      <c r="J645" t="s">
        <v>1403</v>
      </c>
    </row>
    <row r="646" spans="7:10" x14ac:dyDescent="0.35">
      <c r="G646" t="str">
        <f t="shared" si="23"/>
        <v>RDYST LEONARD'S FAYREWOOD</v>
      </c>
      <c r="H646" t="str">
        <f t="shared" si="24"/>
        <v>RDY</v>
      </c>
      <c r="I646" t="s">
        <v>1406</v>
      </c>
      <c r="J646" t="s">
        <v>1405</v>
      </c>
    </row>
    <row r="647" spans="7:10" x14ac:dyDescent="0.35">
      <c r="G647" t="str">
        <f t="shared" si="23"/>
        <v>RDYSUSSED</v>
      </c>
      <c r="H647" t="str">
        <f t="shared" si="24"/>
        <v>RDY</v>
      </c>
      <c r="I647" t="s">
        <v>1408</v>
      </c>
      <c r="J647" t="s">
        <v>1407</v>
      </c>
    </row>
    <row r="648" spans="7:10" x14ac:dyDescent="0.35">
      <c r="G648" t="str">
        <f t="shared" si="23"/>
        <v>RDYSWANAGE COMMUNTIY HOSPITAL</v>
      </c>
      <c r="H648" t="str">
        <f t="shared" si="24"/>
        <v>RDY</v>
      </c>
      <c r="I648" t="s">
        <v>1410</v>
      </c>
      <c r="J648" t="s">
        <v>1409</v>
      </c>
    </row>
    <row r="649" spans="7:10" x14ac:dyDescent="0.35">
      <c r="G649" t="str">
        <f t="shared" si="23"/>
        <v>RDYSWANAGE HOSPITAL MIU</v>
      </c>
      <c r="H649" t="str">
        <f t="shared" si="24"/>
        <v>RDY</v>
      </c>
      <c r="I649" t="s">
        <v>1412</v>
      </c>
      <c r="J649" t="s">
        <v>1411</v>
      </c>
    </row>
    <row r="650" spans="7:10" x14ac:dyDescent="0.35">
      <c r="G650" t="str">
        <f t="shared" si="23"/>
        <v>RDYSWANAGE HOSPITAL THEATRE</v>
      </c>
      <c r="H650" t="str">
        <f t="shared" si="24"/>
        <v>RDY</v>
      </c>
      <c r="I650" t="s">
        <v>1414</v>
      </c>
      <c r="J650" t="s">
        <v>1413</v>
      </c>
    </row>
    <row r="651" spans="7:10" x14ac:dyDescent="0.35">
      <c r="G651" t="str">
        <f t="shared" si="23"/>
        <v>RDYSWANAGE STANLEY PURSER</v>
      </c>
      <c r="H651" t="str">
        <f t="shared" si="24"/>
        <v>RDY</v>
      </c>
      <c r="I651" t="s">
        <v>1416</v>
      </c>
      <c r="J651" t="s">
        <v>1415</v>
      </c>
    </row>
    <row r="652" spans="7:10" x14ac:dyDescent="0.35">
      <c r="G652" t="str">
        <f t="shared" si="23"/>
        <v>RDYTHE CEDARS (POOLE)</v>
      </c>
      <c r="H652" t="str">
        <f t="shared" si="24"/>
        <v>RDY</v>
      </c>
      <c r="I652" t="s">
        <v>1418</v>
      </c>
      <c r="J652" t="s">
        <v>1417</v>
      </c>
    </row>
    <row r="653" spans="7:10" x14ac:dyDescent="0.35">
      <c r="G653" t="str">
        <f t="shared" si="23"/>
        <v>RDYTHE EXCHANGE STURMINSTER NEWTON</v>
      </c>
      <c r="H653" t="str">
        <f t="shared" si="24"/>
        <v>RDY</v>
      </c>
      <c r="I653" t="s">
        <v>1420</v>
      </c>
      <c r="J653" t="s">
        <v>1419</v>
      </c>
    </row>
    <row r="654" spans="7:10" x14ac:dyDescent="0.35">
      <c r="G654" t="str">
        <f t="shared" si="23"/>
        <v>RDYTHE GLENDENNING UNIT</v>
      </c>
      <c r="H654" t="str">
        <f t="shared" si="24"/>
        <v>RDY</v>
      </c>
      <c r="I654" t="s">
        <v>1422</v>
      </c>
      <c r="J654" t="s">
        <v>1421</v>
      </c>
    </row>
    <row r="655" spans="7:10" x14ac:dyDescent="0.35">
      <c r="G655" t="str">
        <f t="shared" si="23"/>
        <v>RDYTHE JUNCTION</v>
      </c>
      <c r="H655" t="str">
        <f t="shared" si="24"/>
        <v>RDY</v>
      </c>
      <c r="I655" t="s">
        <v>1424</v>
      </c>
      <c r="J655" t="s">
        <v>1423</v>
      </c>
    </row>
    <row r="656" spans="7:10" x14ac:dyDescent="0.35">
      <c r="G656" t="str">
        <f t="shared" si="23"/>
        <v>RDYTHE OAKS</v>
      </c>
      <c r="H656" t="str">
        <f t="shared" si="24"/>
        <v>RDY</v>
      </c>
      <c r="I656" t="s">
        <v>1426</v>
      </c>
      <c r="J656" t="s">
        <v>1425</v>
      </c>
    </row>
    <row r="657" spans="7:10" x14ac:dyDescent="0.35">
      <c r="G657" t="str">
        <f t="shared" si="23"/>
        <v>RDYTREADS</v>
      </c>
      <c r="H657" t="str">
        <f t="shared" si="24"/>
        <v>RDY</v>
      </c>
      <c r="I657" t="s">
        <v>1428</v>
      </c>
      <c r="J657" t="s">
        <v>1427</v>
      </c>
    </row>
    <row r="658" spans="7:10" x14ac:dyDescent="0.35">
      <c r="G658" t="str">
        <f t="shared" si="23"/>
        <v>RDYUNIT 4 PARK PLACE</v>
      </c>
      <c r="H658" t="str">
        <f t="shared" si="24"/>
        <v>RDY</v>
      </c>
      <c r="I658" t="s">
        <v>1430</v>
      </c>
      <c r="J658" t="s">
        <v>1429</v>
      </c>
    </row>
    <row r="659" spans="7:10" x14ac:dyDescent="0.35">
      <c r="G659" t="str">
        <f t="shared" si="23"/>
        <v>RDYVICTORIA HOSPITAL W'BORNE</v>
      </c>
      <c r="H659" t="str">
        <f t="shared" si="24"/>
        <v>RDY</v>
      </c>
      <c r="I659" t="s">
        <v>1432</v>
      </c>
      <c r="J659" t="s">
        <v>1431</v>
      </c>
    </row>
    <row r="660" spans="7:10" x14ac:dyDescent="0.35">
      <c r="G660" t="str">
        <f t="shared" si="23"/>
        <v>RDYWAREHAM COMMUNITY HOSPITAL</v>
      </c>
      <c r="H660" t="str">
        <f t="shared" si="24"/>
        <v>RDY</v>
      </c>
      <c r="I660" t="s">
        <v>1434</v>
      </c>
      <c r="J660" t="s">
        <v>1433</v>
      </c>
    </row>
    <row r="661" spans="7:10" x14ac:dyDescent="0.35">
      <c r="G661" t="str">
        <f t="shared" si="23"/>
        <v>RDYWESSEX HEALTH</v>
      </c>
      <c r="H661" t="str">
        <f t="shared" si="24"/>
        <v>RDY</v>
      </c>
      <c r="I661" t="s">
        <v>1436</v>
      </c>
      <c r="J661" t="s">
        <v>1435</v>
      </c>
    </row>
    <row r="662" spans="7:10" x14ac:dyDescent="0.35">
      <c r="G662" t="str">
        <f t="shared" si="23"/>
        <v>RDYWEST DORSET ISCR</v>
      </c>
      <c r="H662" t="str">
        <f t="shared" si="24"/>
        <v>RDY</v>
      </c>
      <c r="I662" t="s">
        <v>1438</v>
      </c>
      <c r="J662" t="s">
        <v>1437</v>
      </c>
    </row>
    <row r="663" spans="7:10" x14ac:dyDescent="0.35">
      <c r="G663" t="str">
        <f t="shared" si="23"/>
        <v>RDYWESTHAVEN HOSPITAL</v>
      </c>
      <c r="H663" t="str">
        <f t="shared" si="24"/>
        <v>RDY</v>
      </c>
      <c r="I663" t="s">
        <v>1440</v>
      </c>
      <c r="J663" t="s">
        <v>1439</v>
      </c>
    </row>
    <row r="664" spans="7:10" x14ac:dyDescent="0.35">
      <c r="G664" t="str">
        <f t="shared" si="23"/>
        <v>RDYWESTHAVEN RADIPOLE WARD</v>
      </c>
      <c r="H664" t="str">
        <f t="shared" si="24"/>
        <v>RDY</v>
      </c>
      <c r="I664" t="s">
        <v>1442</v>
      </c>
      <c r="J664" t="s">
        <v>1441</v>
      </c>
    </row>
    <row r="665" spans="7:10" x14ac:dyDescent="0.35">
      <c r="G665" t="str">
        <f t="shared" si="23"/>
        <v>RDYWESTMINSTER MEMORIAL HOSPITAL</v>
      </c>
      <c r="H665" t="str">
        <f t="shared" si="24"/>
        <v>RDY</v>
      </c>
      <c r="I665" t="s">
        <v>1444</v>
      </c>
      <c r="J665" t="s">
        <v>1443</v>
      </c>
    </row>
    <row r="666" spans="7:10" x14ac:dyDescent="0.35">
      <c r="G666" t="str">
        <f t="shared" si="23"/>
        <v>RDYWEYMOUTH CHALBURY ELDERLY</v>
      </c>
      <c r="H666" t="str">
        <f t="shared" si="24"/>
        <v>RDY</v>
      </c>
      <c r="I666" t="s">
        <v>1446</v>
      </c>
      <c r="J666" t="s">
        <v>1445</v>
      </c>
    </row>
    <row r="667" spans="7:10" x14ac:dyDescent="0.35">
      <c r="G667" t="str">
        <f t="shared" si="23"/>
        <v>RDYWEYMOUTH COMMUNITY HOSPITAL</v>
      </c>
      <c r="H667" t="str">
        <f t="shared" si="24"/>
        <v>RDY</v>
      </c>
      <c r="I667" t="s">
        <v>988</v>
      </c>
      <c r="J667" t="s">
        <v>1447</v>
      </c>
    </row>
    <row r="668" spans="7:10" x14ac:dyDescent="0.35">
      <c r="G668" t="str">
        <f t="shared" si="23"/>
        <v>RDYWEYMOUTH LINDEN UNIT</v>
      </c>
      <c r="H668" t="str">
        <f t="shared" si="24"/>
        <v>RDY</v>
      </c>
      <c r="I668" t="s">
        <v>1449</v>
      </c>
      <c r="J668" t="s">
        <v>1448</v>
      </c>
    </row>
    <row r="669" spans="7:10" x14ac:dyDescent="0.35">
      <c r="G669" t="str">
        <f t="shared" si="23"/>
        <v>RDYWEYMOUTH MIU</v>
      </c>
      <c r="H669" t="str">
        <f t="shared" si="24"/>
        <v>RDY</v>
      </c>
      <c r="I669" t="s">
        <v>1451</v>
      </c>
      <c r="J669" t="s">
        <v>1450</v>
      </c>
    </row>
    <row r="670" spans="7:10" x14ac:dyDescent="0.35">
      <c r="G670" t="str">
        <f t="shared" si="23"/>
        <v>RDYWIMBORNE HANHAM WARD</v>
      </c>
      <c r="H670" t="str">
        <f t="shared" si="24"/>
        <v>RDY</v>
      </c>
      <c r="I670" t="s">
        <v>1453</v>
      </c>
      <c r="J670" t="s">
        <v>1452</v>
      </c>
    </row>
    <row r="671" spans="7:10" x14ac:dyDescent="0.35">
      <c r="G671" t="str">
        <f t="shared" si="23"/>
        <v>RDYWIMBORNE HOSPITAL THEATRE</v>
      </c>
      <c r="H671" t="str">
        <f t="shared" si="24"/>
        <v>RDY</v>
      </c>
      <c r="I671" t="s">
        <v>1455</v>
      </c>
      <c r="J671" t="s">
        <v>1454</v>
      </c>
    </row>
    <row r="672" spans="7:10" x14ac:dyDescent="0.35">
      <c r="G672" t="str">
        <f t="shared" si="23"/>
        <v>RDYYEATMAN HOSPITAL</v>
      </c>
      <c r="H672" t="str">
        <f t="shared" si="24"/>
        <v>RDY</v>
      </c>
      <c r="I672" t="s">
        <v>990</v>
      </c>
      <c r="J672" t="s">
        <v>1456</v>
      </c>
    </row>
    <row r="673" spans="7:10" x14ac:dyDescent="0.35">
      <c r="G673" t="str">
        <f t="shared" si="23"/>
        <v>REFROYAL CORNWALL HOSPITAL (TRELISKE)</v>
      </c>
      <c r="H673" t="str">
        <f t="shared" si="24"/>
        <v>REF</v>
      </c>
      <c r="I673" t="s">
        <v>1461</v>
      </c>
      <c r="J673" t="s">
        <v>1460</v>
      </c>
    </row>
    <row r="674" spans="7:10" x14ac:dyDescent="0.35">
      <c r="G674" t="str">
        <f t="shared" si="23"/>
        <v>REFST MICHAEL'S HOSPITAL</v>
      </c>
      <c r="H674" t="str">
        <f t="shared" si="24"/>
        <v>REF</v>
      </c>
      <c r="I674" t="s">
        <v>718</v>
      </c>
      <c r="J674" t="s">
        <v>1462</v>
      </c>
    </row>
    <row r="675" spans="7:10" x14ac:dyDescent="0.35">
      <c r="G675" t="str">
        <f t="shared" si="23"/>
        <v>REFSTRATTON HOSPITAL</v>
      </c>
      <c r="H675" t="str">
        <f t="shared" si="24"/>
        <v>REF</v>
      </c>
      <c r="I675" t="s">
        <v>1464</v>
      </c>
      <c r="J675" t="s">
        <v>1463</v>
      </c>
    </row>
    <row r="676" spans="7:10" x14ac:dyDescent="0.35">
      <c r="G676" t="str">
        <f t="shared" si="23"/>
        <v>REFWEST CORNWALL HOSPITAL (PENZANCE)</v>
      </c>
      <c r="H676" t="str">
        <f t="shared" si="24"/>
        <v>REF</v>
      </c>
      <c r="I676" t="s">
        <v>1466</v>
      </c>
      <c r="J676" t="s">
        <v>1465</v>
      </c>
    </row>
    <row r="677" spans="7:10" x14ac:dyDescent="0.35">
      <c r="G677" t="str">
        <f t="shared" si="23"/>
        <v>REMBROADGREEN HOSPITAL</v>
      </c>
      <c r="H677" t="str">
        <f t="shared" si="24"/>
        <v>REM</v>
      </c>
      <c r="I677" t="s">
        <v>1475</v>
      </c>
      <c r="J677" t="s">
        <v>1474</v>
      </c>
    </row>
    <row r="678" spans="7:10" x14ac:dyDescent="0.35">
      <c r="G678" t="str">
        <f t="shared" si="23"/>
        <v>REMROYAL LIVERPOOL HOSPITAL</v>
      </c>
      <c r="H678" t="str">
        <f t="shared" si="24"/>
        <v>REM</v>
      </c>
      <c r="I678" t="s">
        <v>1477</v>
      </c>
      <c r="J678" t="s">
        <v>1476</v>
      </c>
    </row>
    <row r="679" spans="7:10" x14ac:dyDescent="0.35">
      <c r="G679" t="str">
        <f t="shared" si="23"/>
        <v>REMST. CATHERINE'S HOSPITAL</v>
      </c>
      <c r="H679" t="str">
        <f t="shared" si="24"/>
        <v>REM</v>
      </c>
      <c r="I679" t="s">
        <v>1468</v>
      </c>
      <c r="J679" t="s">
        <v>1467</v>
      </c>
    </row>
    <row r="680" spans="7:10" x14ac:dyDescent="0.35">
      <c r="G680" t="str">
        <f t="shared" si="23"/>
        <v>REMUNIVERSITY HOSPITAL AINTREE</v>
      </c>
      <c r="H680" t="str">
        <f t="shared" si="24"/>
        <v>REM</v>
      </c>
      <c r="I680" t="s">
        <v>1470</v>
      </c>
      <c r="J680" t="s">
        <v>1469</v>
      </c>
    </row>
    <row r="681" spans="7:10" x14ac:dyDescent="0.35">
      <c r="G681" t="str">
        <f t="shared" si="23"/>
        <v>REMVICTORIA CENTRAL HOSPITAL</v>
      </c>
      <c r="H681" t="str">
        <f t="shared" si="24"/>
        <v>REM</v>
      </c>
      <c r="I681" t="s">
        <v>1004</v>
      </c>
      <c r="J681" t="s">
        <v>1471</v>
      </c>
    </row>
    <row r="682" spans="7:10" x14ac:dyDescent="0.35">
      <c r="G682" t="str">
        <f t="shared" si="23"/>
        <v>REMWALTON HOSPITAL</v>
      </c>
      <c r="H682" t="str">
        <f t="shared" si="24"/>
        <v>REM</v>
      </c>
      <c r="I682" t="s">
        <v>1473</v>
      </c>
      <c r="J682" t="s">
        <v>1472</v>
      </c>
    </row>
    <row r="683" spans="7:10" x14ac:dyDescent="0.35">
      <c r="G683" t="str">
        <f t="shared" si="23"/>
        <v>RENCLATTERBRIDGE CANCER CENTRE - AINTREE</v>
      </c>
      <c r="H683" t="str">
        <f t="shared" si="24"/>
        <v>REN</v>
      </c>
      <c r="I683" t="s">
        <v>14426</v>
      </c>
      <c r="J683" t="s">
        <v>1478</v>
      </c>
    </row>
    <row r="684" spans="7:10" x14ac:dyDescent="0.35">
      <c r="G684" t="str">
        <f t="shared" si="23"/>
        <v>RENCLATTERBRIDGE CANCER CENTRE - LIVERPOOL</v>
      </c>
      <c r="H684" t="str">
        <f t="shared" si="24"/>
        <v>REN</v>
      </c>
      <c r="I684" t="s">
        <v>14425</v>
      </c>
      <c r="J684" t="s">
        <v>1479</v>
      </c>
    </row>
    <row r="685" spans="7:10" x14ac:dyDescent="0.35">
      <c r="G685" t="str">
        <f t="shared" si="23"/>
        <v>RENCLATTERBRIDGE CANCER CENTRE -WIRRAL</v>
      </c>
      <c r="H685" t="str">
        <f t="shared" si="24"/>
        <v>REN</v>
      </c>
      <c r="I685" t="s">
        <v>14424</v>
      </c>
      <c r="J685" t="s">
        <v>1481</v>
      </c>
    </row>
    <row r="686" spans="7:10" x14ac:dyDescent="0.35">
      <c r="G686" t="str">
        <f t="shared" si="23"/>
        <v>REPAINTREE CENTRE FOR WOMENS HEALTH</v>
      </c>
      <c r="H686" t="str">
        <f t="shared" si="24"/>
        <v>REP</v>
      </c>
      <c r="I686" t="s">
        <v>1483</v>
      </c>
      <c r="J686" t="s">
        <v>1482</v>
      </c>
    </row>
    <row r="687" spans="7:10" x14ac:dyDescent="0.35">
      <c r="G687" t="str">
        <f t="shared" ref="G687:G744" si="25">H687&amp;I687</f>
        <v>REPLIVERPOOL WOMENS HOSPITAL</v>
      </c>
      <c r="H687" t="str">
        <f t="shared" ref="H687:H744" si="26">LEFT(J687,3)</f>
        <v>REP</v>
      </c>
      <c r="I687" t="s">
        <v>1485</v>
      </c>
      <c r="J687" t="s">
        <v>1484</v>
      </c>
    </row>
    <row r="688" spans="7:10" x14ac:dyDescent="0.35">
      <c r="G688" t="str">
        <f t="shared" si="25"/>
        <v>RETTHE WALTON CENTRE FOR NEUROLOGY AND NEUROSURGERY NHS TRUST</v>
      </c>
      <c r="H688" t="str">
        <f t="shared" si="26"/>
        <v>RET</v>
      </c>
      <c r="I688" t="s">
        <v>1487</v>
      </c>
      <c r="J688" t="s">
        <v>1486</v>
      </c>
    </row>
    <row r="689" spans="7:10" x14ac:dyDescent="0.35">
      <c r="G689" t="str">
        <f t="shared" si="25"/>
        <v>RF4KING GEORGE HOSPITAL</v>
      </c>
      <c r="H689" t="str">
        <f t="shared" si="26"/>
        <v>RF4</v>
      </c>
      <c r="I689" t="s">
        <v>1489</v>
      </c>
      <c r="J689" t="s">
        <v>1488</v>
      </c>
    </row>
    <row r="690" spans="7:10" x14ac:dyDescent="0.35">
      <c r="G690" t="str">
        <f t="shared" si="25"/>
        <v>RF4QUEEN'S HOSPITAL</v>
      </c>
      <c r="H690" t="str">
        <f t="shared" si="26"/>
        <v>RF4</v>
      </c>
      <c r="I690" t="s">
        <v>1491</v>
      </c>
      <c r="J690" t="s">
        <v>1490</v>
      </c>
    </row>
    <row r="691" spans="7:10" x14ac:dyDescent="0.35">
      <c r="G691" t="str">
        <f t="shared" si="25"/>
        <v>RFFBARNSLEY HOSPITAL NHS FOUNDATION TRUST HQ</v>
      </c>
      <c r="H691" t="str">
        <f t="shared" si="26"/>
        <v>RFF</v>
      </c>
      <c r="I691" t="s">
        <v>1493</v>
      </c>
      <c r="J691" t="s">
        <v>1492</v>
      </c>
    </row>
    <row r="692" spans="7:10" x14ac:dyDescent="0.35">
      <c r="G692" t="str">
        <f t="shared" si="25"/>
        <v>RFRBARNSLEY HOSPITALS</v>
      </c>
      <c r="H692" t="str">
        <f t="shared" si="26"/>
        <v>RFR</v>
      </c>
      <c r="I692" t="s">
        <v>1495</v>
      </c>
      <c r="J692" t="s">
        <v>1494</v>
      </c>
    </row>
    <row r="693" spans="7:10" x14ac:dyDescent="0.35">
      <c r="G693" t="str">
        <f t="shared" si="25"/>
        <v>RFRDONCASTER &amp; BASSETLAW HOSPITALS</v>
      </c>
      <c r="H693" t="str">
        <f t="shared" si="26"/>
        <v>RFR</v>
      </c>
      <c r="I693" t="s">
        <v>1497</v>
      </c>
      <c r="J693" t="s">
        <v>1496</v>
      </c>
    </row>
    <row r="694" spans="7:10" x14ac:dyDescent="0.35">
      <c r="G694" t="str">
        <f t="shared" si="25"/>
        <v>RFRROTHERHAM DISTRICT GENERAL HOSPITAL</v>
      </c>
      <c r="H694" t="str">
        <f t="shared" si="26"/>
        <v>RFR</v>
      </c>
      <c r="I694" t="s">
        <v>1499</v>
      </c>
      <c r="J694" t="s">
        <v>1498</v>
      </c>
    </row>
    <row r="695" spans="7:10" x14ac:dyDescent="0.35">
      <c r="G695" t="str">
        <f t="shared" si="25"/>
        <v>RFSBUXTON HOSPITAL</v>
      </c>
      <c r="H695" t="str">
        <f t="shared" si="26"/>
        <v>RFS</v>
      </c>
      <c r="I695" t="s">
        <v>1501</v>
      </c>
      <c r="J695" t="s">
        <v>1500</v>
      </c>
    </row>
    <row r="696" spans="7:10" x14ac:dyDescent="0.35">
      <c r="G696" t="str">
        <f t="shared" si="25"/>
        <v>RFSCHESTERFIELD ROYAL HOSPITAL</v>
      </c>
      <c r="H696" t="str">
        <f t="shared" si="26"/>
        <v>RFS</v>
      </c>
      <c r="I696" t="s">
        <v>1503</v>
      </c>
      <c r="J696" t="s">
        <v>1502</v>
      </c>
    </row>
    <row r="697" spans="7:10" x14ac:dyDescent="0.35">
      <c r="G697" t="str">
        <f t="shared" si="25"/>
        <v>RFSFOLJAMBE ROAD</v>
      </c>
      <c r="H697" t="str">
        <f t="shared" si="26"/>
        <v>RFS</v>
      </c>
      <c r="I697" t="s">
        <v>1505</v>
      </c>
      <c r="J697" t="s">
        <v>1504</v>
      </c>
    </row>
    <row r="698" spans="7:10" x14ac:dyDescent="0.35">
      <c r="G698" t="str">
        <f t="shared" si="25"/>
        <v>RFSSCARSDALE HOSPITAL</v>
      </c>
      <c r="H698" t="str">
        <f t="shared" si="26"/>
        <v>RFS</v>
      </c>
      <c r="I698" t="s">
        <v>1507</v>
      </c>
      <c r="J698" t="s">
        <v>1506</v>
      </c>
    </row>
    <row r="699" spans="7:10" x14ac:dyDescent="0.35">
      <c r="G699" t="str">
        <f t="shared" si="25"/>
        <v>RFSWHITWORTH HOSPITAL</v>
      </c>
      <c r="H699" t="str">
        <f t="shared" si="26"/>
        <v>RFS</v>
      </c>
      <c r="I699" t="s">
        <v>1509</v>
      </c>
      <c r="J699" t="s">
        <v>1508</v>
      </c>
    </row>
    <row r="700" spans="7:10" x14ac:dyDescent="0.35">
      <c r="G700" t="str">
        <f t="shared" si="25"/>
        <v>RGDACOMB GARTH</v>
      </c>
      <c r="H700" t="str">
        <f t="shared" si="26"/>
        <v>RGD</v>
      </c>
      <c r="I700" t="s">
        <v>1511</v>
      </c>
      <c r="J700" t="s">
        <v>1510</v>
      </c>
    </row>
    <row r="701" spans="7:10" x14ac:dyDescent="0.35">
      <c r="G701" t="str">
        <f t="shared" si="25"/>
        <v>RGDALPHA HOSPITAL BURY</v>
      </c>
      <c r="H701" t="str">
        <f t="shared" si="26"/>
        <v>RGD</v>
      </c>
      <c r="I701" t="s">
        <v>1513</v>
      </c>
      <c r="J701" t="s">
        <v>1512</v>
      </c>
    </row>
    <row r="702" spans="7:10" x14ac:dyDescent="0.35">
      <c r="G702" t="str">
        <f t="shared" si="25"/>
        <v>RGDARMLEY GRANGE</v>
      </c>
      <c r="H702" t="str">
        <f t="shared" si="26"/>
        <v>RGD</v>
      </c>
      <c r="I702" t="s">
        <v>1515</v>
      </c>
      <c r="J702" t="s">
        <v>1514</v>
      </c>
    </row>
    <row r="703" spans="7:10" x14ac:dyDescent="0.35">
      <c r="G703" t="str">
        <f t="shared" si="25"/>
        <v>RGDASKET CROFT</v>
      </c>
      <c r="H703" t="str">
        <f t="shared" si="26"/>
        <v>RGD</v>
      </c>
      <c r="I703" t="s">
        <v>1517</v>
      </c>
      <c r="J703" t="s">
        <v>1516</v>
      </c>
    </row>
    <row r="704" spans="7:10" x14ac:dyDescent="0.35">
      <c r="G704" t="str">
        <f t="shared" si="25"/>
        <v>RGDASKET HOUSE</v>
      </c>
      <c r="H704" t="str">
        <f t="shared" si="26"/>
        <v>RGD</v>
      </c>
      <c r="I704" t="s">
        <v>1519</v>
      </c>
      <c r="J704" t="s">
        <v>1518</v>
      </c>
    </row>
    <row r="705" spans="7:10" x14ac:dyDescent="0.35">
      <c r="G705" t="str">
        <f t="shared" si="25"/>
        <v>RGDBECKLIN CENTRE</v>
      </c>
      <c r="H705" t="str">
        <f t="shared" si="26"/>
        <v>RGD</v>
      </c>
      <c r="I705" t="s">
        <v>1521</v>
      </c>
      <c r="J705" t="s">
        <v>1520</v>
      </c>
    </row>
    <row r="706" spans="7:10" x14ac:dyDescent="0.35">
      <c r="G706" t="str">
        <f t="shared" si="25"/>
        <v>RGDBOOTHAM PARK HOSPITAL</v>
      </c>
      <c r="H706" t="str">
        <f t="shared" si="26"/>
        <v>RGD</v>
      </c>
      <c r="I706" t="s">
        <v>1043</v>
      </c>
      <c r="J706" t="s">
        <v>1522</v>
      </c>
    </row>
    <row r="707" spans="7:10" x14ac:dyDescent="0.35">
      <c r="G707" t="str">
        <f t="shared" si="25"/>
        <v>RGDCATTERICK GARRISON</v>
      </c>
      <c r="H707" t="str">
        <f t="shared" si="26"/>
        <v>RGD</v>
      </c>
      <c r="I707" t="s">
        <v>1524</v>
      </c>
      <c r="J707" t="s">
        <v>1523</v>
      </c>
    </row>
    <row r="708" spans="7:10" x14ac:dyDescent="0.35">
      <c r="G708" t="str">
        <f t="shared" si="25"/>
        <v>RGDCHAPEL ALLERTON HOSPITAL</v>
      </c>
      <c r="H708" t="str">
        <f t="shared" si="26"/>
        <v>RGD</v>
      </c>
      <c r="I708" t="s">
        <v>1526</v>
      </c>
      <c r="J708" t="s">
        <v>1525</v>
      </c>
    </row>
    <row r="709" spans="7:10" x14ac:dyDescent="0.35">
      <c r="G709" t="str">
        <f t="shared" si="25"/>
        <v>RGDCHILD AND FAMILY PSYCHIATRIC UNIT</v>
      </c>
      <c r="H709" t="str">
        <f t="shared" si="26"/>
        <v>RGD</v>
      </c>
      <c r="I709" t="s">
        <v>1528</v>
      </c>
      <c r="J709" t="s">
        <v>1527</v>
      </c>
    </row>
    <row r="710" spans="7:10" x14ac:dyDescent="0.35">
      <c r="G710" t="str">
        <f t="shared" si="25"/>
        <v>RGDCLIFTON HOUSE</v>
      </c>
      <c r="H710" t="str">
        <f t="shared" si="26"/>
        <v>RGD</v>
      </c>
      <c r="I710" t="s">
        <v>1530</v>
      </c>
      <c r="J710" t="s">
        <v>1529</v>
      </c>
    </row>
    <row r="711" spans="7:10" x14ac:dyDescent="0.35">
      <c r="G711" t="str">
        <f t="shared" si="25"/>
        <v>RGDCROOKED ACRES</v>
      </c>
      <c r="H711" t="str">
        <f t="shared" si="26"/>
        <v>RGD</v>
      </c>
      <c r="I711" t="s">
        <v>1532</v>
      </c>
      <c r="J711" t="s">
        <v>1531</v>
      </c>
    </row>
    <row r="712" spans="7:10" x14ac:dyDescent="0.35">
      <c r="G712" t="str">
        <f t="shared" si="25"/>
        <v>RGDFARSLEY</v>
      </c>
      <c r="H712" t="str">
        <f t="shared" si="26"/>
        <v>RGD</v>
      </c>
      <c r="I712" t="s">
        <v>1534</v>
      </c>
      <c r="J712" t="s">
        <v>1533</v>
      </c>
    </row>
    <row r="713" spans="7:10" x14ac:dyDescent="0.35">
      <c r="G713" t="str">
        <f t="shared" si="25"/>
        <v>RGDFIELD VIEW</v>
      </c>
      <c r="H713" t="str">
        <f t="shared" si="26"/>
        <v>RGD</v>
      </c>
      <c r="I713" t="s">
        <v>1536</v>
      </c>
      <c r="J713" t="s">
        <v>1535</v>
      </c>
    </row>
    <row r="714" spans="7:10" x14ac:dyDescent="0.35">
      <c r="G714" t="str">
        <f t="shared" si="25"/>
        <v>RGDJOSEPH'S WELL</v>
      </c>
      <c r="H714" t="str">
        <f t="shared" si="26"/>
        <v>RGD</v>
      </c>
      <c r="I714" t="s">
        <v>1538</v>
      </c>
      <c r="J714" t="s">
        <v>1537</v>
      </c>
    </row>
    <row r="715" spans="7:10" x14ac:dyDescent="0.35">
      <c r="G715" t="str">
        <f t="shared" si="25"/>
        <v>RGDLABURNUM COTTAGE</v>
      </c>
      <c r="H715" t="str">
        <f t="shared" si="26"/>
        <v>RGD</v>
      </c>
      <c r="I715" t="s">
        <v>1540</v>
      </c>
      <c r="J715" t="s">
        <v>1539</v>
      </c>
    </row>
    <row r="716" spans="7:10" x14ac:dyDescent="0.35">
      <c r="G716" t="str">
        <f t="shared" si="25"/>
        <v>RGDLEEDS GENERAL INFIRMARY</v>
      </c>
      <c r="H716" t="str">
        <f t="shared" si="26"/>
        <v>RGD</v>
      </c>
      <c r="I716" t="s">
        <v>1542</v>
      </c>
      <c r="J716" t="s">
        <v>1541</v>
      </c>
    </row>
    <row r="717" spans="7:10" x14ac:dyDescent="0.35">
      <c r="G717" t="str">
        <f t="shared" si="25"/>
        <v>RGDLIME TREES</v>
      </c>
      <c r="H717" t="str">
        <f t="shared" si="26"/>
        <v>RGD</v>
      </c>
      <c r="I717" t="s">
        <v>1544</v>
      </c>
      <c r="J717" t="s">
        <v>1543</v>
      </c>
    </row>
    <row r="718" spans="7:10" x14ac:dyDescent="0.35">
      <c r="G718" t="str">
        <f t="shared" si="25"/>
        <v>RGDLITTLE WOODHOUSE HALL</v>
      </c>
      <c r="H718" t="str">
        <f t="shared" si="26"/>
        <v>RGD</v>
      </c>
      <c r="I718" t="s">
        <v>7606</v>
      </c>
      <c r="J718" t="s">
        <v>14433</v>
      </c>
    </row>
    <row r="719" spans="7:10" x14ac:dyDescent="0.35">
      <c r="G719" t="str">
        <f t="shared" si="25"/>
        <v>RGDLYNFIELD MOUNT HOSPITAL</v>
      </c>
      <c r="H719" t="str">
        <f t="shared" si="26"/>
        <v>RGD</v>
      </c>
      <c r="I719" t="s">
        <v>1546</v>
      </c>
      <c r="J719" t="s">
        <v>1545</v>
      </c>
    </row>
    <row r="720" spans="7:10" x14ac:dyDescent="0.35">
      <c r="G720" t="str">
        <f t="shared" si="25"/>
        <v>RGDMAWCROFT GRANGE</v>
      </c>
      <c r="H720" t="str">
        <f t="shared" si="26"/>
        <v>RGD</v>
      </c>
      <c r="I720" t="s">
        <v>1548</v>
      </c>
      <c r="J720" t="s">
        <v>1547</v>
      </c>
    </row>
    <row r="721" spans="7:10" x14ac:dyDescent="0.35">
      <c r="G721" t="str">
        <f t="shared" si="25"/>
        <v>RGDMEADOWFIELDS CUE</v>
      </c>
      <c r="H721" t="str">
        <f t="shared" si="26"/>
        <v>RGD</v>
      </c>
      <c r="I721" t="s">
        <v>1550</v>
      </c>
      <c r="J721" t="s">
        <v>1549</v>
      </c>
    </row>
    <row r="722" spans="7:10" x14ac:dyDescent="0.35">
      <c r="G722" t="str">
        <f t="shared" si="25"/>
        <v>RGDMH IN-REACH (ASKHAM)</v>
      </c>
      <c r="H722" t="str">
        <f t="shared" si="26"/>
        <v>RGD</v>
      </c>
      <c r="I722" t="s">
        <v>1552</v>
      </c>
      <c r="J722" t="s">
        <v>1551</v>
      </c>
    </row>
    <row r="723" spans="7:10" x14ac:dyDescent="0.35">
      <c r="G723" t="str">
        <f t="shared" si="25"/>
        <v>RGDMILL LODGE COMMUNITY UNIT</v>
      </c>
      <c r="H723" t="str">
        <f t="shared" si="26"/>
        <v>RGD</v>
      </c>
      <c r="I723" t="s">
        <v>1554</v>
      </c>
      <c r="J723" t="s">
        <v>1553</v>
      </c>
    </row>
    <row r="724" spans="7:10" x14ac:dyDescent="0.35">
      <c r="G724" t="str">
        <f t="shared" si="25"/>
        <v>RGDMILLSIDE CUE</v>
      </c>
      <c r="H724" t="str">
        <f t="shared" si="26"/>
        <v>RGD</v>
      </c>
      <c r="I724" t="s">
        <v>1556</v>
      </c>
      <c r="J724" t="s">
        <v>1555</v>
      </c>
    </row>
    <row r="725" spans="7:10" x14ac:dyDescent="0.35">
      <c r="G725" t="str">
        <f t="shared" si="25"/>
        <v>RGDNEWSAM CENTRE</v>
      </c>
      <c r="H725" t="str">
        <f t="shared" si="26"/>
        <v>RGD</v>
      </c>
      <c r="I725" t="s">
        <v>1558</v>
      </c>
      <c r="J725" t="s">
        <v>1557</v>
      </c>
    </row>
    <row r="726" spans="7:10" x14ac:dyDescent="0.35">
      <c r="G726" t="str">
        <f t="shared" si="25"/>
        <v>RGDNEWTON LODGE SECURE UNIT</v>
      </c>
      <c r="H726" t="str">
        <f t="shared" si="26"/>
        <v>RGD</v>
      </c>
      <c r="I726" t="s">
        <v>1560</v>
      </c>
      <c r="J726" t="s">
        <v>1559</v>
      </c>
    </row>
    <row r="727" spans="7:10" x14ac:dyDescent="0.35">
      <c r="G727" t="str">
        <f t="shared" si="25"/>
        <v>RGDNSCAP</v>
      </c>
      <c r="H727" t="str">
        <f t="shared" si="26"/>
        <v>RGD</v>
      </c>
      <c r="I727" t="s">
        <v>1562</v>
      </c>
      <c r="J727" t="s">
        <v>1561</v>
      </c>
    </row>
    <row r="728" spans="7:10" x14ac:dyDescent="0.35">
      <c r="G728" t="str">
        <f t="shared" si="25"/>
        <v>RGDOAK RISE</v>
      </c>
      <c r="H728" t="str">
        <f t="shared" si="26"/>
        <v>RGD</v>
      </c>
      <c r="I728" t="s">
        <v>1564</v>
      </c>
      <c r="J728" t="s">
        <v>1563</v>
      </c>
    </row>
    <row r="729" spans="7:10" x14ac:dyDescent="0.35">
      <c r="G729" t="str">
        <f t="shared" si="25"/>
        <v>RGDPARKSIDE GREEN</v>
      </c>
      <c r="H729" t="str">
        <f t="shared" si="26"/>
        <v>RGD</v>
      </c>
      <c r="I729" t="s">
        <v>1566</v>
      </c>
      <c r="J729" t="s">
        <v>1565</v>
      </c>
    </row>
    <row r="730" spans="7:10" x14ac:dyDescent="0.35">
      <c r="G730" t="str">
        <f t="shared" si="25"/>
        <v>RGDPARKSIDE LODGE</v>
      </c>
      <c r="H730" t="str">
        <f t="shared" si="26"/>
        <v>RGD</v>
      </c>
      <c r="I730" t="s">
        <v>1568</v>
      </c>
      <c r="J730" t="s">
        <v>1567</v>
      </c>
    </row>
    <row r="731" spans="7:10" x14ac:dyDescent="0.35">
      <c r="G731" t="str">
        <f t="shared" si="25"/>
        <v>RGDPEPPERMILL COURT</v>
      </c>
      <c r="H731" t="str">
        <f t="shared" si="26"/>
        <v>RGD</v>
      </c>
      <c r="I731" t="s">
        <v>1570</v>
      </c>
      <c r="J731" t="s">
        <v>1569</v>
      </c>
    </row>
    <row r="732" spans="7:10" x14ac:dyDescent="0.35">
      <c r="G732" t="str">
        <f t="shared" si="25"/>
        <v>RGDPERSONALITY DISORDERS UNIT</v>
      </c>
      <c r="H732" t="str">
        <f t="shared" si="26"/>
        <v>RGD</v>
      </c>
      <c r="I732" t="s">
        <v>1572</v>
      </c>
      <c r="J732" t="s">
        <v>1571</v>
      </c>
    </row>
    <row r="733" spans="7:10" x14ac:dyDescent="0.35">
      <c r="G733" t="str">
        <f t="shared" si="25"/>
        <v>RGDPONTEFRACT GENERAL INFIRMARY</v>
      </c>
      <c r="H733" t="str">
        <f t="shared" si="26"/>
        <v>RGD</v>
      </c>
      <c r="I733" t="s">
        <v>1574</v>
      </c>
      <c r="J733" t="s">
        <v>1573</v>
      </c>
    </row>
    <row r="734" spans="7:10" x14ac:dyDescent="0.35">
      <c r="G734" t="str">
        <f t="shared" si="25"/>
        <v>RGDRED ROOFS</v>
      </c>
      <c r="H734" t="str">
        <f t="shared" si="26"/>
        <v>RGD</v>
      </c>
      <c r="I734" t="s">
        <v>1576</v>
      </c>
      <c r="J734" t="s">
        <v>1575</v>
      </c>
    </row>
    <row r="735" spans="7:10" x14ac:dyDescent="0.35">
      <c r="G735" t="str">
        <f t="shared" si="25"/>
        <v>RGDRIPON COMMUNITY HOSPITAL</v>
      </c>
      <c r="H735" t="str">
        <f t="shared" si="26"/>
        <v>RGD</v>
      </c>
      <c r="I735" t="s">
        <v>1578</v>
      </c>
      <c r="J735" t="s">
        <v>1577</v>
      </c>
    </row>
    <row r="736" spans="7:10" x14ac:dyDescent="0.35">
      <c r="G736" t="str">
        <f t="shared" si="25"/>
        <v>RGDRUTSON HOSPITAL</v>
      </c>
      <c r="H736" t="str">
        <f t="shared" si="26"/>
        <v>RGD</v>
      </c>
      <c r="I736" t="s">
        <v>1580</v>
      </c>
      <c r="J736" t="s">
        <v>1579</v>
      </c>
    </row>
    <row r="737" spans="7:10" x14ac:dyDescent="0.35">
      <c r="G737" t="str">
        <f t="shared" si="25"/>
        <v>RGDRYEDALE COUNSELLING</v>
      </c>
      <c r="H737" t="str">
        <f t="shared" si="26"/>
        <v>RGD</v>
      </c>
      <c r="I737" t="s">
        <v>1582</v>
      </c>
      <c r="J737" t="s">
        <v>1581</v>
      </c>
    </row>
    <row r="738" spans="7:10" x14ac:dyDescent="0.35">
      <c r="G738" t="str">
        <f t="shared" si="25"/>
        <v>RGDSEACROFT HOSPTIAL WARD J</v>
      </c>
      <c r="H738" t="str">
        <f t="shared" si="26"/>
        <v>RGD</v>
      </c>
      <c r="I738" t="s">
        <v>1584</v>
      </c>
      <c r="J738" t="s">
        <v>1583</v>
      </c>
    </row>
    <row r="739" spans="7:10" x14ac:dyDescent="0.35">
      <c r="G739" t="str">
        <f t="shared" si="25"/>
        <v>RGDSEACROFT ONE STOP SHOP</v>
      </c>
      <c r="H739" t="str">
        <f t="shared" si="26"/>
        <v>RGD</v>
      </c>
      <c r="I739" t="s">
        <v>1586</v>
      </c>
      <c r="J739" t="s">
        <v>1585</v>
      </c>
    </row>
    <row r="740" spans="7:10" x14ac:dyDescent="0.35">
      <c r="G740" t="str">
        <f t="shared" si="25"/>
        <v>RGDSELBY WAR MEMORIAL HOSPITAL</v>
      </c>
      <c r="H740" t="str">
        <f t="shared" si="26"/>
        <v>RGD</v>
      </c>
      <c r="I740" t="s">
        <v>1588</v>
      </c>
      <c r="J740" t="s">
        <v>1587</v>
      </c>
    </row>
    <row r="741" spans="7:10" x14ac:dyDescent="0.35">
      <c r="G741" t="str">
        <f t="shared" si="25"/>
        <v>RGDST GEORGE'S CRYPT</v>
      </c>
      <c r="H741" t="str">
        <f t="shared" si="26"/>
        <v>RGD</v>
      </c>
      <c r="I741" t="s">
        <v>1590</v>
      </c>
      <c r="J741" t="s">
        <v>1589</v>
      </c>
    </row>
    <row r="742" spans="7:10" x14ac:dyDescent="0.35">
      <c r="G742" t="str">
        <f t="shared" si="25"/>
        <v>RGDST JAMES'S UNIVERSITY HOSPITAL</v>
      </c>
      <c r="H742" t="str">
        <f t="shared" si="26"/>
        <v>RGD</v>
      </c>
      <c r="I742" t="s">
        <v>1592</v>
      </c>
      <c r="J742" t="s">
        <v>1591</v>
      </c>
    </row>
    <row r="743" spans="7:10" x14ac:dyDescent="0.35">
      <c r="G743" t="str">
        <f t="shared" si="25"/>
        <v>RGDST MARY'S HOSPITAL</v>
      </c>
      <c r="H743" t="str">
        <f t="shared" si="26"/>
        <v>RGD</v>
      </c>
      <c r="I743" t="s">
        <v>265</v>
      </c>
      <c r="J743" t="s">
        <v>1593</v>
      </c>
    </row>
    <row r="744" spans="7:10" x14ac:dyDescent="0.35">
      <c r="G744" t="str">
        <f t="shared" si="25"/>
        <v>RGDST. ANDREW'S COUNSELLING &amp; PSYCHOTHERAPY UNIT</v>
      </c>
      <c r="H744" t="str">
        <f t="shared" si="26"/>
        <v>RGD</v>
      </c>
      <c r="I744" t="s">
        <v>1595</v>
      </c>
      <c r="J744" t="s">
        <v>1594</v>
      </c>
    </row>
    <row r="745" spans="7:10" x14ac:dyDescent="0.35">
      <c r="G745" t="str">
        <f t="shared" ref="G745:G804" si="27">H745&amp;I745</f>
        <v>RGDTEMPLARS CROFT</v>
      </c>
      <c r="H745" t="str">
        <f t="shared" ref="H745:H804" si="28">LEFT(J745,3)</f>
        <v>RGD</v>
      </c>
      <c r="I745" t="s">
        <v>1597</v>
      </c>
      <c r="J745" t="s">
        <v>1596</v>
      </c>
    </row>
    <row r="746" spans="7:10" x14ac:dyDescent="0.35">
      <c r="G746" t="str">
        <f t="shared" si="27"/>
        <v>RGDTHE BEECHES</v>
      </c>
      <c r="H746" t="str">
        <f t="shared" si="28"/>
        <v>RGD</v>
      </c>
      <c r="I746" t="s">
        <v>1599</v>
      </c>
      <c r="J746" t="s">
        <v>1598</v>
      </c>
    </row>
    <row r="747" spans="7:10" x14ac:dyDescent="0.35">
      <c r="G747" t="str">
        <f t="shared" si="27"/>
        <v>RGDTHE MOUNT</v>
      </c>
      <c r="H747" t="str">
        <f t="shared" si="28"/>
        <v>RGD</v>
      </c>
      <c r="I747" t="s">
        <v>702</v>
      </c>
      <c r="J747" t="s">
        <v>1600</v>
      </c>
    </row>
    <row r="748" spans="7:10" x14ac:dyDescent="0.35">
      <c r="G748" t="str">
        <f t="shared" si="27"/>
        <v>RGDTHE OVAL</v>
      </c>
      <c r="H748" t="str">
        <f t="shared" si="28"/>
        <v>RGD</v>
      </c>
      <c r="I748" t="s">
        <v>1602</v>
      </c>
      <c r="J748" t="s">
        <v>1601</v>
      </c>
    </row>
    <row r="749" spans="7:10" x14ac:dyDescent="0.35">
      <c r="G749" t="str">
        <f t="shared" si="27"/>
        <v>RGDTOWNGATE HOUSE</v>
      </c>
      <c r="H749" t="str">
        <f t="shared" si="28"/>
        <v>RGD</v>
      </c>
      <c r="I749" t="s">
        <v>1604</v>
      </c>
      <c r="J749" t="s">
        <v>1603</v>
      </c>
    </row>
    <row r="750" spans="7:10" x14ac:dyDescent="0.35">
      <c r="G750" t="str">
        <f t="shared" si="27"/>
        <v>RGDWHARFEDALE GENERAL HOSPITAL</v>
      </c>
      <c r="H750" t="str">
        <f t="shared" si="28"/>
        <v>RGD</v>
      </c>
      <c r="I750" t="s">
        <v>1606</v>
      </c>
      <c r="J750" t="s">
        <v>1605</v>
      </c>
    </row>
    <row r="751" spans="7:10" x14ac:dyDescent="0.35">
      <c r="G751" t="str">
        <f t="shared" si="27"/>
        <v>RGDWHITBY HOSPITAL</v>
      </c>
      <c r="H751" t="str">
        <f t="shared" si="28"/>
        <v>RGD</v>
      </c>
      <c r="I751" t="s">
        <v>1608</v>
      </c>
      <c r="J751" t="s">
        <v>1607</v>
      </c>
    </row>
    <row r="752" spans="7:10" x14ac:dyDescent="0.35">
      <c r="G752" t="str">
        <f t="shared" si="27"/>
        <v>RGDWHITE HORSE VIEW</v>
      </c>
      <c r="H752" t="str">
        <f t="shared" si="28"/>
        <v>RGD</v>
      </c>
      <c r="I752" t="s">
        <v>1610</v>
      </c>
      <c r="J752" t="s">
        <v>1609</v>
      </c>
    </row>
    <row r="753" spans="7:10" x14ac:dyDescent="0.35">
      <c r="G753" t="str">
        <f t="shared" si="27"/>
        <v>RGDWORSLEY COURT</v>
      </c>
      <c r="H753" t="str">
        <f t="shared" si="28"/>
        <v>RGD</v>
      </c>
      <c r="I753" t="s">
        <v>1612</v>
      </c>
      <c r="J753" t="s">
        <v>1611</v>
      </c>
    </row>
    <row r="754" spans="7:10" x14ac:dyDescent="0.35">
      <c r="G754" t="str">
        <f t="shared" si="27"/>
        <v>RGDYORK DISTRICT HOSPITAL</v>
      </c>
      <c r="H754" t="str">
        <f t="shared" si="28"/>
        <v>RGD</v>
      </c>
      <c r="I754" t="s">
        <v>1614</v>
      </c>
      <c r="J754" t="s">
        <v>1613</v>
      </c>
    </row>
    <row r="755" spans="7:10" x14ac:dyDescent="0.35">
      <c r="G755" t="str">
        <f t="shared" si="27"/>
        <v>RGDYORK TOWERS</v>
      </c>
      <c r="H755" t="str">
        <f t="shared" si="28"/>
        <v>RGD</v>
      </c>
      <c r="I755" t="s">
        <v>1616</v>
      </c>
      <c r="J755" t="s">
        <v>1615</v>
      </c>
    </row>
    <row r="756" spans="7:10" x14ac:dyDescent="0.35">
      <c r="G756" t="str">
        <f t="shared" si="27"/>
        <v>RGMROYAL PAPWORTH HOSPITAL</v>
      </c>
      <c r="H756" t="str">
        <f t="shared" si="28"/>
        <v>RGM</v>
      </c>
      <c r="I756" t="s">
        <v>1618</v>
      </c>
      <c r="J756" t="s">
        <v>1617</v>
      </c>
    </row>
    <row r="757" spans="7:10" x14ac:dyDescent="0.35">
      <c r="G757" t="str">
        <f t="shared" si="27"/>
        <v>RGNHINCHINGBROOKE HOSPITAL</v>
      </c>
      <c r="H757" t="str">
        <f t="shared" si="28"/>
        <v>RGN</v>
      </c>
      <c r="I757" t="s">
        <v>1620</v>
      </c>
      <c r="J757" t="s">
        <v>1619</v>
      </c>
    </row>
    <row r="758" spans="7:10" x14ac:dyDescent="0.35">
      <c r="G758" t="str">
        <f t="shared" si="27"/>
        <v>RGNPETERBOROUGH CITY HOSPITAL</v>
      </c>
      <c r="H758" t="str">
        <f t="shared" si="28"/>
        <v>RGN</v>
      </c>
      <c r="I758" t="s">
        <v>1622</v>
      </c>
      <c r="J758" t="s">
        <v>1621</v>
      </c>
    </row>
    <row r="759" spans="7:10" x14ac:dyDescent="0.35">
      <c r="G759" t="str">
        <f t="shared" si="27"/>
        <v>RGNSTAMFORD AND RUTLAND HOSPITAL</v>
      </c>
      <c r="H759" t="str">
        <f t="shared" si="28"/>
        <v>RGN</v>
      </c>
      <c r="I759" t="s">
        <v>1624</v>
      </c>
      <c r="J759" t="s">
        <v>1623</v>
      </c>
    </row>
    <row r="760" spans="7:10" x14ac:dyDescent="0.35">
      <c r="G760" t="str">
        <f t="shared" si="27"/>
        <v>RGNTHE HUNTINGDON NHS TREATMENT CENTRE</v>
      </c>
      <c r="H760" t="str">
        <f t="shared" si="28"/>
        <v>RGN</v>
      </c>
      <c r="I760" t="s">
        <v>1626</v>
      </c>
      <c r="J760" t="s">
        <v>1625</v>
      </c>
    </row>
    <row r="761" spans="7:10" x14ac:dyDescent="0.35">
      <c r="G761" t="str">
        <f t="shared" si="27"/>
        <v>RGPBECCLES AND DISTRICT HOSPITAL</v>
      </c>
      <c r="H761" t="str">
        <f t="shared" si="28"/>
        <v>RGP</v>
      </c>
      <c r="I761" t="s">
        <v>1628</v>
      </c>
      <c r="J761" t="s">
        <v>1627</v>
      </c>
    </row>
    <row r="762" spans="7:10" x14ac:dyDescent="0.35">
      <c r="G762" t="str">
        <f t="shared" si="27"/>
        <v>RGPJAMES PAGET UNIVERSITY HOSPITAL</v>
      </c>
      <c r="H762" t="str">
        <f t="shared" si="28"/>
        <v>RGP</v>
      </c>
      <c r="I762" t="s">
        <v>1630</v>
      </c>
      <c r="J762" t="s">
        <v>1629</v>
      </c>
    </row>
    <row r="763" spans="7:10" x14ac:dyDescent="0.35">
      <c r="G763" t="str">
        <f t="shared" si="27"/>
        <v>RGPLOWESTOFT HOSPITAL</v>
      </c>
      <c r="H763" t="str">
        <f t="shared" si="28"/>
        <v>RGP</v>
      </c>
      <c r="I763" t="s">
        <v>1632</v>
      </c>
      <c r="J763" t="s">
        <v>1631</v>
      </c>
    </row>
    <row r="764" spans="7:10" x14ac:dyDescent="0.35">
      <c r="G764" t="str">
        <f t="shared" si="27"/>
        <v>RGPNORTHGATE HOSPITAL</v>
      </c>
      <c r="H764" t="str">
        <f t="shared" si="28"/>
        <v>RGP</v>
      </c>
      <c r="I764" t="s">
        <v>1634</v>
      </c>
      <c r="J764" t="s">
        <v>1633</v>
      </c>
    </row>
    <row r="765" spans="7:10" x14ac:dyDescent="0.35">
      <c r="G765" t="str">
        <f t="shared" si="27"/>
        <v>RGPPATRICK STEAD HOSPITAL</v>
      </c>
      <c r="H765" t="str">
        <f t="shared" si="28"/>
        <v>RGP</v>
      </c>
      <c r="I765" t="s">
        <v>1636</v>
      </c>
      <c r="J765" t="s">
        <v>1635</v>
      </c>
    </row>
    <row r="766" spans="7:10" x14ac:dyDescent="0.35">
      <c r="G766" t="str">
        <f t="shared" si="27"/>
        <v>RGPSOUTHWOLD HOSPITAL</v>
      </c>
      <c r="H766" t="str">
        <f t="shared" si="28"/>
        <v>RGP</v>
      </c>
      <c r="I766" t="s">
        <v>1638</v>
      </c>
      <c r="J766" t="s">
        <v>1637</v>
      </c>
    </row>
    <row r="767" spans="7:10" x14ac:dyDescent="0.35">
      <c r="G767" t="str">
        <f t="shared" si="27"/>
        <v>RGRGROVE LANE SURGERY</v>
      </c>
      <c r="H767" t="str">
        <f t="shared" si="28"/>
        <v>RGR</v>
      </c>
      <c r="I767" t="s">
        <v>1640</v>
      </c>
      <c r="J767" t="s">
        <v>1639</v>
      </c>
    </row>
    <row r="768" spans="7:10" x14ac:dyDescent="0.35">
      <c r="G768" t="str">
        <f t="shared" si="27"/>
        <v>RGRWEST SUFFOLK HOSPITAL</v>
      </c>
      <c r="H768" t="str">
        <f t="shared" si="28"/>
        <v>RGR</v>
      </c>
      <c r="I768" t="s">
        <v>1642</v>
      </c>
      <c r="J768" t="s">
        <v>1641</v>
      </c>
    </row>
    <row r="769" spans="7:10" x14ac:dyDescent="0.35">
      <c r="G769" t="str">
        <f t="shared" si="27"/>
        <v>RGTADDENBROOKE'S HOSPITAL</v>
      </c>
      <c r="H769" t="str">
        <f t="shared" si="28"/>
        <v>RGT</v>
      </c>
      <c r="I769" t="s">
        <v>1644</v>
      </c>
      <c r="J769" t="s">
        <v>1643</v>
      </c>
    </row>
    <row r="770" spans="7:10" x14ac:dyDescent="0.35">
      <c r="G770" t="str">
        <f t="shared" si="27"/>
        <v>RGTNEWMARKET HOSPITAL</v>
      </c>
      <c r="H770" t="str">
        <f t="shared" si="28"/>
        <v>RGT</v>
      </c>
      <c r="I770" t="s">
        <v>1646</v>
      </c>
      <c r="J770" t="s">
        <v>1645</v>
      </c>
    </row>
    <row r="771" spans="7:10" x14ac:dyDescent="0.35">
      <c r="G771" t="str">
        <f t="shared" si="27"/>
        <v>RGTROSIE HOSPITAL</v>
      </c>
      <c r="H771" t="str">
        <f t="shared" si="28"/>
        <v>RGT</v>
      </c>
      <c r="I771" t="s">
        <v>1648</v>
      </c>
      <c r="J771" t="s">
        <v>1647</v>
      </c>
    </row>
    <row r="772" spans="7:10" x14ac:dyDescent="0.35">
      <c r="G772" t="str">
        <f t="shared" si="27"/>
        <v>RGTROYSTON HOSPITAL</v>
      </c>
      <c r="H772" t="str">
        <f t="shared" si="28"/>
        <v>RGT</v>
      </c>
      <c r="I772" t="s">
        <v>1650</v>
      </c>
      <c r="J772" t="s">
        <v>1649</v>
      </c>
    </row>
    <row r="773" spans="7:10" x14ac:dyDescent="0.35">
      <c r="G773" t="str">
        <f t="shared" si="27"/>
        <v>RGTSAFFRON WALDEN COMMUNITY HOSPITAL</v>
      </c>
      <c r="H773" t="str">
        <f t="shared" si="28"/>
        <v>RGT</v>
      </c>
      <c r="I773" t="s">
        <v>804</v>
      </c>
      <c r="J773" t="s">
        <v>1651</v>
      </c>
    </row>
    <row r="774" spans="7:10" x14ac:dyDescent="0.35">
      <c r="G774" t="str">
        <f t="shared" si="27"/>
        <v>RH5BARNFIELD UNIT (MINEHEAD DAY HOSPITAL)</v>
      </c>
      <c r="H774" t="str">
        <f t="shared" si="28"/>
        <v>RH5</v>
      </c>
      <c r="I774" t="s">
        <v>1653</v>
      </c>
      <c r="J774" t="s">
        <v>1652</v>
      </c>
    </row>
    <row r="775" spans="7:10" x14ac:dyDescent="0.35">
      <c r="G775" t="str">
        <f t="shared" si="27"/>
        <v>RH5BLACK SWAN</v>
      </c>
      <c r="H775" t="str">
        <f t="shared" si="28"/>
        <v>RH5</v>
      </c>
      <c r="I775" t="s">
        <v>1655</v>
      </c>
      <c r="J775" t="s">
        <v>1654</v>
      </c>
    </row>
    <row r="776" spans="7:10" x14ac:dyDescent="0.35">
      <c r="G776" t="str">
        <f t="shared" si="27"/>
        <v>RH5BRIDGWATER COMMUNITY HOSPITAL</v>
      </c>
      <c r="H776" t="str">
        <f t="shared" si="28"/>
        <v>RH5</v>
      </c>
      <c r="I776" t="s">
        <v>1657</v>
      </c>
      <c r="J776" t="s">
        <v>1656</v>
      </c>
    </row>
    <row r="777" spans="7:10" x14ac:dyDescent="0.35">
      <c r="G777" t="str">
        <f t="shared" si="27"/>
        <v>RH5BROADWAY REHABILITATION SERVICE (ASH WARD)</v>
      </c>
      <c r="H777" t="str">
        <f t="shared" si="28"/>
        <v>RH5</v>
      </c>
      <c r="I777" t="s">
        <v>1659</v>
      </c>
      <c r="J777" t="s">
        <v>1658</v>
      </c>
    </row>
    <row r="778" spans="7:10" x14ac:dyDescent="0.35">
      <c r="G778" t="str">
        <f t="shared" si="27"/>
        <v>RH5BROADWAY REHABILITATION SERVICE (WILLOW WARD)</v>
      </c>
      <c r="H778" t="str">
        <f t="shared" si="28"/>
        <v>RH5</v>
      </c>
      <c r="I778" t="s">
        <v>1661</v>
      </c>
      <c r="J778" t="s">
        <v>1660</v>
      </c>
    </row>
    <row r="779" spans="7:10" x14ac:dyDescent="0.35">
      <c r="G779" t="str">
        <f t="shared" si="27"/>
        <v>RH5BURNHAM ON SEA WAR MEMORIAL HOSPITAL</v>
      </c>
      <c r="H779" t="str">
        <f t="shared" si="28"/>
        <v>RH5</v>
      </c>
      <c r="I779" t="s">
        <v>1663</v>
      </c>
      <c r="J779" t="s">
        <v>1662</v>
      </c>
    </row>
    <row r="780" spans="7:10" x14ac:dyDescent="0.35">
      <c r="G780" t="str">
        <f t="shared" si="27"/>
        <v>RH5CEDAR LODGE</v>
      </c>
      <c r="H780" t="str">
        <f t="shared" si="28"/>
        <v>RH5</v>
      </c>
      <c r="I780" t="s">
        <v>1665</v>
      </c>
      <c r="J780" t="s">
        <v>1664</v>
      </c>
    </row>
    <row r="781" spans="7:10" x14ac:dyDescent="0.35">
      <c r="G781" t="str">
        <f t="shared" si="27"/>
        <v>RH5CHARD HOSPITAL</v>
      </c>
      <c r="H781" t="str">
        <f t="shared" si="28"/>
        <v>RH5</v>
      </c>
      <c r="I781" t="s">
        <v>1667</v>
      </c>
      <c r="J781" t="s">
        <v>1666</v>
      </c>
    </row>
    <row r="782" spans="7:10" x14ac:dyDescent="0.35">
      <c r="G782" t="str">
        <f t="shared" si="27"/>
        <v>RH5CHEDDON LODGE</v>
      </c>
      <c r="H782" t="str">
        <f t="shared" si="28"/>
        <v>RH5</v>
      </c>
      <c r="I782" t="s">
        <v>1669</v>
      </c>
      <c r="J782" t="s">
        <v>1668</v>
      </c>
    </row>
    <row r="783" spans="7:10" x14ac:dyDescent="0.35">
      <c r="G783" t="str">
        <f t="shared" si="27"/>
        <v>RH5CREWKERNE HOSPITAL</v>
      </c>
      <c r="H783" t="str">
        <f t="shared" si="28"/>
        <v>RH5</v>
      </c>
      <c r="I783" t="s">
        <v>1671</v>
      </c>
      <c r="J783" t="s">
        <v>1670</v>
      </c>
    </row>
    <row r="784" spans="7:10" x14ac:dyDescent="0.35">
      <c r="G784" t="str">
        <f t="shared" si="27"/>
        <v>RH5DENE BARTON COMMUNITY UNIT</v>
      </c>
      <c r="H784" t="str">
        <f t="shared" si="28"/>
        <v>RH5</v>
      </c>
      <c r="I784" t="s">
        <v>1673</v>
      </c>
      <c r="J784" t="s">
        <v>1672</v>
      </c>
    </row>
    <row r="785" spans="7:10" x14ac:dyDescent="0.35">
      <c r="G785" t="str">
        <f t="shared" si="27"/>
        <v>RH5FROME COMMUNITY HOSPITAL</v>
      </c>
      <c r="H785" t="str">
        <f t="shared" si="28"/>
        <v>RH5</v>
      </c>
      <c r="I785" t="s">
        <v>977</v>
      </c>
      <c r="J785" t="s">
        <v>1674</v>
      </c>
    </row>
    <row r="786" spans="7:10" x14ac:dyDescent="0.35">
      <c r="G786" t="str">
        <f t="shared" si="27"/>
        <v>RH5GLASTONBURY PCDS</v>
      </c>
      <c r="H786" t="str">
        <f t="shared" si="28"/>
        <v>RH5</v>
      </c>
      <c r="I786" t="s">
        <v>1676</v>
      </c>
      <c r="J786" t="s">
        <v>1675</v>
      </c>
    </row>
    <row r="787" spans="7:10" x14ac:dyDescent="0.35">
      <c r="G787" t="str">
        <f t="shared" si="27"/>
        <v>RH5HOLFORD</v>
      </c>
      <c r="H787" t="str">
        <f t="shared" si="28"/>
        <v>RH5</v>
      </c>
      <c r="I787" t="s">
        <v>1678</v>
      </c>
      <c r="J787" t="s">
        <v>1677</v>
      </c>
    </row>
    <row r="788" spans="7:10" x14ac:dyDescent="0.35">
      <c r="G788" t="str">
        <f t="shared" si="27"/>
        <v>RH5MAGNOLIA</v>
      </c>
      <c r="H788" t="str">
        <f t="shared" si="28"/>
        <v>RH5</v>
      </c>
      <c r="I788" t="s">
        <v>1680</v>
      </c>
      <c r="J788" t="s">
        <v>1679</v>
      </c>
    </row>
    <row r="789" spans="7:10" x14ac:dyDescent="0.35">
      <c r="G789" t="str">
        <f t="shared" si="27"/>
        <v>RH5MINEHEAD COMMUNITY HOSPITAL</v>
      </c>
      <c r="H789" t="str">
        <f t="shared" si="28"/>
        <v>RH5</v>
      </c>
      <c r="I789" t="s">
        <v>1682</v>
      </c>
      <c r="J789" t="s">
        <v>1681</v>
      </c>
    </row>
    <row r="790" spans="7:10" x14ac:dyDescent="0.35">
      <c r="G790" t="str">
        <f t="shared" si="27"/>
        <v>RH5MUSGROVE PARK HOSPITAL</v>
      </c>
      <c r="H790" t="str">
        <f t="shared" si="28"/>
        <v>RH5</v>
      </c>
      <c r="I790" t="s">
        <v>973</v>
      </c>
      <c r="J790" t="s">
        <v>14151</v>
      </c>
    </row>
    <row r="791" spans="7:10" x14ac:dyDescent="0.35">
      <c r="G791" t="str">
        <f t="shared" si="27"/>
        <v>RH5OLDER PERSONS (CRANLEIGH)</v>
      </c>
      <c r="H791" t="str">
        <f t="shared" si="28"/>
        <v>RH5</v>
      </c>
      <c r="I791" t="s">
        <v>1684</v>
      </c>
      <c r="J791" t="s">
        <v>1683</v>
      </c>
    </row>
    <row r="792" spans="7:10" x14ac:dyDescent="0.35">
      <c r="G792" t="str">
        <f t="shared" si="27"/>
        <v>RH5PYRLAND</v>
      </c>
      <c r="H792" t="str">
        <f t="shared" si="28"/>
        <v>RH5</v>
      </c>
      <c r="I792" t="s">
        <v>1686</v>
      </c>
      <c r="J792" t="s">
        <v>1685</v>
      </c>
    </row>
    <row r="793" spans="7:10" x14ac:dyDescent="0.35">
      <c r="G793" t="str">
        <f t="shared" si="27"/>
        <v>RH5RIDLEY DAY HOSPITAL</v>
      </c>
      <c r="H793" t="str">
        <f t="shared" si="28"/>
        <v>RH5</v>
      </c>
      <c r="I793" t="s">
        <v>1688</v>
      </c>
      <c r="J793" t="s">
        <v>1687</v>
      </c>
    </row>
    <row r="794" spans="7:10" x14ac:dyDescent="0.35">
      <c r="G794" t="str">
        <f t="shared" si="27"/>
        <v>RH5ROWAN</v>
      </c>
      <c r="H794" t="str">
        <f t="shared" si="28"/>
        <v>RH5</v>
      </c>
      <c r="I794" t="s">
        <v>1690</v>
      </c>
      <c r="J794" t="s">
        <v>1689</v>
      </c>
    </row>
    <row r="795" spans="7:10" x14ac:dyDescent="0.35">
      <c r="G795" t="str">
        <f t="shared" si="27"/>
        <v>RH5RYDON</v>
      </c>
      <c r="H795" t="str">
        <f t="shared" si="28"/>
        <v>RH5</v>
      </c>
      <c r="I795" t="s">
        <v>1692</v>
      </c>
      <c r="J795" t="s">
        <v>1691</v>
      </c>
    </row>
    <row r="796" spans="7:10" x14ac:dyDescent="0.35">
      <c r="G796" t="str">
        <f t="shared" si="27"/>
        <v>RH5SHEPTON MALLET COMMUNITY HOSPITAL</v>
      </c>
      <c r="H796" t="str">
        <f t="shared" si="28"/>
        <v>RH5</v>
      </c>
      <c r="I796" t="s">
        <v>974</v>
      </c>
      <c r="J796" t="s">
        <v>1693</v>
      </c>
    </row>
    <row r="797" spans="7:10" x14ac:dyDescent="0.35">
      <c r="G797" t="str">
        <f t="shared" si="27"/>
        <v>RH5SOUTH PETHERTON HOSPITAL</v>
      </c>
      <c r="H797" t="str">
        <f t="shared" si="28"/>
        <v>RH5</v>
      </c>
      <c r="I797" t="s">
        <v>1695</v>
      </c>
      <c r="J797" t="s">
        <v>1694</v>
      </c>
    </row>
    <row r="798" spans="7:10" x14ac:dyDescent="0.35">
      <c r="G798" t="str">
        <f t="shared" si="27"/>
        <v>RH5ST ANDREWS</v>
      </c>
      <c r="H798" t="str">
        <f t="shared" si="28"/>
        <v>RH5</v>
      </c>
      <c r="I798" t="s">
        <v>1697</v>
      </c>
      <c r="J798" t="s">
        <v>1696</v>
      </c>
    </row>
    <row r="799" spans="7:10" x14ac:dyDescent="0.35">
      <c r="G799" t="str">
        <f t="shared" si="27"/>
        <v>RH5TAUNTON ADULT</v>
      </c>
      <c r="H799" t="str">
        <f t="shared" si="28"/>
        <v>RH5</v>
      </c>
      <c r="I799" t="s">
        <v>1699</v>
      </c>
      <c r="J799" t="s">
        <v>1698</v>
      </c>
    </row>
    <row r="800" spans="7:10" x14ac:dyDescent="0.35">
      <c r="G800" t="str">
        <f t="shared" si="27"/>
        <v>RH5THE BRIDGE</v>
      </c>
      <c r="H800" t="str">
        <f t="shared" si="28"/>
        <v>RH5</v>
      </c>
      <c r="I800" t="s">
        <v>1701</v>
      </c>
      <c r="J800" t="s">
        <v>1700</v>
      </c>
    </row>
    <row r="801" spans="7:10" x14ac:dyDescent="0.35">
      <c r="G801" t="str">
        <f t="shared" si="27"/>
        <v>RH5THE LODGE (EVERGREEN)</v>
      </c>
      <c r="H801" t="str">
        <f t="shared" si="28"/>
        <v>RH5</v>
      </c>
      <c r="I801" t="s">
        <v>1703</v>
      </c>
      <c r="J801" t="s">
        <v>1702</v>
      </c>
    </row>
    <row r="802" spans="7:10" x14ac:dyDescent="0.35">
      <c r="G802" t="str">
        <f t="shared" si="27"/>
        <v>RH5THE TOWER BISHOPS LYDEARD</v>
      </c>
      <c r="H802" t="str">
        <f t="shared" si="28"/>
        <v>RH5</v>
      </c>
      <c r="I802" t="s">
        <v>1705</v>
      </c>
      <c r="J802" t="s">
        <v>1704</v>
      </c>
    </row>
    <row r="803" spans="7:10" x14ac:dyDescent="0.35">
      <c r="G803" t="str">
        <f t="shared" si="27"/>
        <v>RH5THE TOWER WIVELISCOMBE</v>
      </c>
      <c r="H803" t="str">
        <f t="shared" si="28"/>
        <v>RH5</v>
      </c>
      <c r="I803" t="s">
        <v>1707</v>
      </c>
      <c r="J803" t="s">
        <v>1706</v>
      </c>
    </row>
    <row r="804" spans="7:10" x14ac:dyDescent="0.35">
      <c r="G804" t="str">
        <f t="shared" si="27"/>
        <v>RH5WELLINGTON &amp; DISTRICT COTTAGE HOSPITAL</v>
      </c>
      <c r="H804" t="str">
        <f t="shared" si="28"/>
        <v>RH5</v>
      </c>
      <c r="I804" t="s">
        <v>1709</v>
      </c>
      <c r="J804" t="s">
        <v>1708</v>
      </c>
    </row>
    <row r="805" spans="7:10" x14ac:dyDescent="0.35">
      <c r="G805" t="str">
        <f t="shared" ref="G805:G868" si="29">H805&amp;I805</f>
        <v>RH5WESSEX HOUSE</v>
      </c>
      <c r="H805" t="str">
        <f t="shared" ref="H805:H812" si="30">LEFT(J805,3)</f>
        <v>RH5</v>
      </c>
      <c r="I805" t="s">
        <v>1711</v>
      </c>
      <c r="J805" t="s">
        <v>1710</v>
      </c>
    </row>
    <row r="806" spans="7:10" x14ac:dyDescent="0.35">
      <c r="G806" t="str">
        <f t="shared" si="29"/>
        <v>RH5WEST MENDIP COMMUNITY HOSPITAL</v>
      </c>
      <c r="H806" t="str">
        <f t="shared" si="30"/>
        <v>RH5</v>
      </c>
      <c r="I806" t="s">
        <v>1713</v>
      </c>
      <c r="J806" t="s">
        <v>1712</v>
      </c>
    </row>
    <row r="807" spans="7:10" x14ac:dyDescent="0.35">
      <c r="G807" t="str">
        <f t="shared" si="29"/>
        <v>RH5WILLITON HOSPITAL</v>
      </c>
      <c r="H807" t="str">
        <f t="shared" si="30"/>
        <v>RH5</v>
      </c>
      <c r="I807" t="s">
        <v>1715</v>
      </c>
      <c r="J807" t="s">
        <v>1714</v>
      </c>
    </row>
    <row r="808" spans="7:10" x14ac:dyDescent="0.35">
      <c r="G808" t="str">
        <f t="shared" si="29"/>
        <v>RH5WILLOWBANK DAY HOSPITAL</v>
      </c>
      <c r="H808" t="str">
        <f t="shared" si="30"/>
        <v>RH5</v>
      </c>
      <c r="I808" t="s">
        <v>1717</v>
      </c>
      <c r="J808" t="s">
        <v>1716</v>
      </c>
    </row>
    <row r="809" spans="7:10" x14ac:dyDescent="0.35">
      <c r="G809" t="str">
        <f t="shared" si="29"/>
        <v>RH5WINCANTON COMMUNITY HOSPITAL</v>
      </c>
      <c r="H809" t="str">
        <f t="shared" si="30"/>
        <v>RH5</v>
      </c>
      <c r="I809" t="s">
        <v>1719</v>
      </c>
      <c r="J809" t="s">
        <v>1718</v>
      </c>
    </row>
    <row r="810" spans="7:10" x14ac:dyDescent="0.35">
      <c r="G810" t="str">
        <f t="shared" si="29"/>
        <v>RH5WOODLANDS</v>
      </c>
      <c r="H810" t="str">
        <f t="shared" si="30"/>
        <v>RH5</v>
      </c>
      <c r="I810" t="s">
        <v>1721</v>
      </c>
      <c r="J810" t="s">
        <v>1720</v>
      </c>
    </row>
    <row r="811" spans="7:10" x14ac:dyDescent="0.35">
      <c r="G811" t="s">
        <v>14624</v>
      </c>
      <c r="H811" s="85" t="str">
        <f t="shared" si="30"/>
        <v>RH5</v>
      </c>
      <c r="I811" t="s">
        <v>823</v>
      </c>
      <c r="J811" t="s">
        <v>14625</v>
      </c>
    </row>
    <row r="812" spans="7:10" x14ac:dyDescent="0.35">
      <c r="G812" t="str">
        <f t="shared" si="29"/>
        <v>RH8AXMINSTER HOSPITAL</v>
      </c>
      <c r="H812" t="str">
        <f t="shared" si="30"/>
        <v>RH8</v>
      </c>
      <c r="I812" t="s">
        <v>1025</v>
      </c>
      <c r="J812" t="s">
        <v>1722</v>
      </c>
    </row>
    <row r="813" spans="7:10" x14ac:dyDescent="0.35">
      <c r="G813" t="str">
        <f t="shared" si="29"/>
        <v>RH8BIDEFORD HOSPITAL</v>
      </c>
      <c r="H813" t="s">
        <v>169</v>
      </c>
      <c r="I813" t="s">
        <v>1026</v>
      </c>
      <c r="J813" t="s">
        <v>14536</v>
      </c>
    </row>
    <row r="814" spans="7:10" x14ac:dyDescent="0.35">
      <c r="G814" t="str">
        <f t="shared" si="29"/>
        <v>RH8CREDITON HOSPITAL</v>
      </c>
      <c r="H814" t="s">
        <v>169</v>
      </c>
      <c r="I814" t="s">
        <v>1027</v>
      </c>
      <c r="J814" t="s">
        <v>14537</v>
      </c>
    </row>
    <row r="815" spans="7:10" x14ac:dyDescent="0.35">
      <c r="G815" t="str">
        <f t="shared" si="29"/>
        <v>RH8EXETER NUFFIELD HOSPITAL</v>
      </c>
      <c r="H815" t="str">
        <f>LEFT(J815,3)</f>
        <v>RH8</v>
      </c>
      <c r="I815" t="s">
        <v>1724</v>
      </c>
      <c r="J815" t="s">
        <v>1723</v>
      </c>
    </row>
    <row r="816" spans="7:10" x14ac:dyDescent="0.35">
      <c r="G816" t="str">
        <f t="shared" si="29"/>
        <v>RH8EXMOUTH HOSPITAL</v>
      </c>
      <c r="H816" t="str">
        <f>LEFT(J816,3)</f>
        <v>RH8</v>
      </c>
      <c r="I816" t="s">
        <v>1028</v>
      </c>
      <c r="J816" t="s">
        <v>1725</v>
      </c>
    </row>
    <row r="817" spans="7:10" x14ac:dyDescent="0.35">
      <c r="G817" t="str">
        <f t="shared" si="29"/>
        <v>RH8HEAVITREE HOSPITAL</v>
      </c>
      <c r="H817" t="str">
        <f>LEFT(J817,3)</f>
        <v>RH8</v>
      </c>
      <c r="I817" t="s">
        <v>1727</v>
      </c>
      <c r="J817" t="s">
        <v>1726</v>
      </c>
    </row>
    <row r="818" spans="7:10" x14ac:dyDescent="0.35">
      <c r="G818" t="str">
        <f t="shared" si="29"/>
        <v>RH8HOLSWORTHY HOSPITAL</v>
      </c>
      <c r="H818" t="s">
        <v>169</v>
      </c>
      <c r="I818" t="s">
        <v>1029</v>
      </c>
      <c r="J818" t="s">
        <v>14538</v>
      </c>
    </row>
    <row r="819" spans="7:10" x14ac:dyDescent="0.35">
      <c r="G819" t="str">
        <f t="shared" si="29"/>
        <v>RH8HONITON HOSPITAL</v>
      </c>
      <c r="H819" t="s">
        <v>169</v>
      </c>
      <c r="I819" t="s">
        <v>1030</v>
      </c>
      <c r="J819" t="s">
        <v>14539</v>
      </c>
    </row>
    <row r="820" spans="7:10" x14ac:dyDescent="0.35">
      <c r="G820" t="str">
        <f t="shared" si="29"/>
        <v>RH8ILFRACOMBE HOSPITAL</v>
      </c>
      <c r="H820" t="s">
        <v>169</v>
      </c>
      <c r="I820" t="s">
        <v>14540</v>
      </c>
      <c r="J820" t="s">
        <v>14541</v>
      </c>
    </row>
    <row r="821" spans="7:10" x14ac:dyDescent="0.35">
      <c r="G821" t="str">
        <f t="shared" si="29"/>
        <v>RH8NORTH DEVON DISTRICT HOSPITAL</v>
      </c>
      <c r="H821" t="str">
        <f>LEFT(J821,3)</f>
        <v>RH8</v>
      </c>
      <c r="I821" t="s">
        <v>1031</v>
      </c>
      <c r="J821" t="s">
        <v>1728</v>
      </c>
    </row>
    <row r="822" spans="7:10" x14ac:dyDescent="0.35">
      <c r="G822" t="str">
        <f t="shared" si="29"/>
        <v>RH8OKEHAMPTON COMMUNITY HOSPITAL</v>
      </c>
      <c r="H822" t="s">
        <v>169</v>
      </c>
      <c r="I822" t="s">
        <v>5513</v>
      </c>
      <c r="J822" t="s">
        <v>14542</v>
      </c>
    </row>
    <row r="823" spans="7:10" x14ac:dyDescent="0.35">
      <c r="G823" t="str">
        <f t="shared" si="29"/>
        <v>RH8OTTERY ST MARY HOSPITAL</v>
      </c>
      <c r="H823" t="s">
        <v>169</v>
      </c>
      <c r="I823" t="s">
        <v>1032</v>
      </c>
      <c r="J823" t="s">
        <v>14543</v>
      </c>
    </row>
    <row r="824" spans="7:10" x14ac:dyDescent="0.35">
      <c r="G824" t="str">
        <f t="shared" si="29"/>
        <v>RH8ROYAL DEVON AND EXETER HOSPITAL (WONFORD)</v>
      </c>
      <c r="H824" t="str">
        <f>LEFT(J824,3)</f>
        <v>RH8</v>
      </c>
      <c r="I824" t="s">
        <v>1730</v>
      </c>
      <c r="J824" t="s">
        <v>1729</v>
      </c>
    </row>
    <row r="825" spans="7:10" x14ac:dyDescent="0.35">
      <c r="G825" t="str">
        <f t="shared" si="29"/>
        <v>RH8SCOTT HOSPITAL</v>
      </c>
      <c r="H825" t="str">
        <f>LEFT(J825,3)</f>
        <v>RH8</v>
      </c>
      <c r="I825" t="s">
        <v>1732</v>
      </c>
      <c r="J825" t="s">
        <v>1731</v>
      </c>
    </row>
    <row r="826" spans="7:10" x14ac:dyDescent="0.35">
      <c r="G826" t="str">
        <f t="shared" si="29"/>
        <v>RH8SEATON HOSPITAL</v>
      </c>
      <c r="H826" t="s">
        <v>169</v>
      </c>
      <c r="I826" t="s">
        <v>1033</v>
      </c>
      <c r="J826" t="s">
        <v>14544</v>
      </c>
    </row>
    <row r="827" spans="7:10" x14ac:dyDescent="0.35">
      <c r="G827" t="str">
        <f t="shared" si="29"/>
        <v>RH8SOUTH MOLTON HOSPITAL</v>
      </c>
      <c r="H827" t="s">
        <v>169</v>
      </c>
      <c r="I827" t="s">
        <v>1034</v>
      </c>
      <c r="J827" t="s">
        <v>14545</v>
      </c>
    </row>
    <row r="828" spans="7:10" x14ac:dyDescent="0.35">
      <c r="G828" t="str">
        <f t="shared" si="29"/>
        <v>RH8TIVERTON AND DISTRICT HOSPITAL</v>
      </c>
      <c r="H828" t="str">
        <f>LEFT(J828,3)</f>
        <v>RH8</v>
      </c>
      <c r="I828" t="s">
        <v>1035</v>
      </c>
      <c r="J828" t="s">
        <v>1733</v>
      </c>
    </row>
    <row r="829" spans="7:10" x14ac:dyDescent="0.35">
      <c r="G829" t="str">
        <f t="shared" si="29"/>
        <v>RH8TORBAY DISTRICT GENERAL HOSPITAL</v>
      </c>
      <c r="H829" t="str">
        <f>LEFT(J829,3)</f>
        <v>RH8</v>
      </c>
      <c r="I829" t="s">
        <v>1735</v>
      </c>
      <c r="J829" t="s">
        <v>1734</v>
      </c>
    </row>
    <row r="830" spans="7:10" x14ac:dyDescent="0.35">
      <c r="G830" t="str">
        <f t="shared" si="29"/>
        <v>RH8TORRINGTON HOSPITAL</v>
      </c>
      <c r="H830" t="s">
        <v>169</v>
      </c>
      <c r="I830" t="s">
        <v>1036</v>
      </c>
      <c r="J830" t="s">
        <v>14546</v>
      </c>
    </row>
    <row r="831" spans="7:10" x14ac:dyDescent="0.35">
      <c r="G831" t="str">
        <f t="shared" si="29"/>
        <v>RH8VICTORIA HOSPITAL (SIDMOUTH)</v>
      </c>
      <c r="H831" t="str">
        <f t="shared" ref="H831:H894" si="31">LEFT(J831,3)</f>
        <v>RH8</v>
      </c>
      <c r="I831" t="s">
        <v>1737</v>
      </c>
      <c r="J831" t="s">
        <v>1736</v>
      </c>
    </row>
    <row r="832" spans="7:10" x14ac:dyDescent="0.35">
      <c r="G832" t="str">
        <f t="shared" si="29"/>
        <v>RHAAPAS</v>
      </c>
      <c r="H832" t="str">
        <f t="shared" si="31"/>
        <v>RHA</v>
      </c>
      <c r="I832" t="s">
        <v>1739</v>
      </c>
      <c r="J832" t="s">
        <v>1738</v>
      </c>
    </row>
    <row r="833" spans="7:10" x14ac:dyDescent="0.35">
      <c r="G833" t="str">
        <f t="shared" si="29"/>
        <v>RHAARNOLD LODGE REGIONAL SECURE UNIT</v>
      </c>
      <c r="H833" t="str">
        <f t="shared" si="31"/>
        <v>RHA</v>
      </c>
      <c r="I833" t="s">
        <v>1741</v>
      </c>
      <c r="J833" t="s">
        <v>1740</v>
      </c>
    </row>
    <row r="834" spans="7:10" x14ac:dyDescent="0.35">
      <c r="G834" t="str">
        <f t="shared" si="29"/>
        <v>RHAASHFIELD COMMUNITY HOSPITAL</v>
      </c>
      <c r="H834" t="str">
        <f t="shared" si="31"/>
        <v>RHA</v>
      </c>
      <c r="I834" t="s">
        <v>1743</v>
      </c>
      <c r="J834" t="s">
        <v>1742</v>
      </c>
    </row>
    <row r="835" spans="7:10" x14ac:dyDescent="0.35">
      <c r="G835" t="str">
        <f t="shared" si="29"/>
        <v>RHAASHFIELD HEALTH VILLAGE</v>
      </c>
      <c r="H835" t="str">
        <f t="shared" si="31"/>
        <v>RHA</v>
      </c>
      <c r="I835" t="s">
        <v>1745</v>
      </c>
      <c r="J835" t="s">
        <v>1744</v>
      </c>
    </row>
    <row r="836" spans="7:10" x14ac:dyDescent="0.35">
      <c r="G836" t="str">
        <f t="shared" si="29"/>
        <v>RHAASHFIELD/MANSFIELD CLDT</v>
      </c>
      <c r="H836" t="str">
        <f t="shared" si="31"/>
        <v>RHA</v>
      </c>
      <c r="I836" t="s">
        <v>1747</v>
      </c>
      <c r="J836" t="s">
        <v>1746</v>
      </c>
    </row>
    <row r="837" spans="7:10" x14ac:dyDescent="0.35">
      <c r="G837" t="str">
        <f t="shared" si="29"/>
        <v>RHABARNBY GATE</v>
      </c>
      <c r="H837" t="str">
        <f t="shared" si="31"/>
        <v>RHA</v>
      </c>
      <c r="I837" t="s">
        <v>1749</v>
      </c>
      <c r="J837" t="s">
        <v>1748</v>
      </c>
    </row>
    <row r="838" spans="7:10" x14ac:dyDescent="0.35">
      <c r="G838" t="str">
        <f t="shared" si="29"/>
        <v>RHABASSETLAW HOSPICE</v>
      </c>
      <c r="H838" t="str">
        <f t="shared" si="31"/>
        <v>RHA</v>
      </c>
      <c r="I838" t="s">
        <v>1751</v>
      </c>
      <c r="J838" t="s">
        <v>1750</v>
      </c>
    </row>
    <row r="839" spans="7:10" x14ac:dyDescent="0.35">
      <c r="G839" t="str">
        <f t="shared" si="29"/>
        <v>RHABASSETLAW HOSPITAL</v>
      </c>
      <c r="H839" t="str">
        <f t="shared" si="31"/>
        <v>RHA</v>
      </c>
      <c r="I839" t="s">
        <v>1753</v>
      </c>
      <c r="J839" t="s">
        <v>1752</v>
      </c>
    </row>
    <row r="840" spans="7:10" x14ac:dyDescent="0.35">
      <c r="G840" t="str">
        <f t="shared" si="29"/>
        <v>RHABASSETLAW MHSOP (RHAW6) - RX</v>
      </c>
      <c r="H840" t="str">
        <f t="shared" si="31"/>
        <v>RHA</v>
      </c>
      <c r="I840" t="s">
        <v>1755</v>
      </c>
      <c r="J840" t="s">
        <v>1754</v>
      </c>
    </row>
    <row r="841" spans="7:10" x14ac:dyDescent="0.35">
      <c r="G841" t="str">
        <f t="shared" si="29"/>
        <v>RHABASSETLAW MHSOP-RX</v>
      </c>
      <c r="H841" t="str">
        <f t="shared" si="31"/>
        <v>RHA</v>
      </c>
      <c r="I841" t="s">
        <v>1757</v>
      </c>
      <c r="J841" t="s">
        <v>1756</v>
      </c>
    </row>
    <row r="842" spans="7:10" x14ac:dyDescent="0.35">
      <c r="G842" t="str">
        <f t="shared" si="29"/>
        <v>RHABRIDEWELL CUSTODY SUITE</v>
      </c>
      <c r="H842" t="str">
        <f t="shared" si="31"/>
        <v>RHA</v>
      </c>
      <c r="I842" t="s">
        <v>1759</v>
      </c>
      <c r="J842" t="s">
        <v>1758</v>
      </c>
    </row>
    <row r="843" spans="7:10" x14ac:dyDescent="0.35">
      <c r="G843" t="str">
        <f t="shared" si="29"/>
        <v>RHABROOMHILL HOUSE</v>
      </c>
      <c r="H843" t="str">
        <f t="shared" si="31"/>
        <v>RHA</v>
      </c>
      <c r="I843" t="s">
        <v>1761</v>
      </c>
      <c r="J843" t="s">
        <v>1760</v>
      </c>
    </row>
    <row r="844" spans="7:10" x14ac:dyDescent="0.35">
      <c r="G844" t="str">
        <f t="shared" si="29"/>
        <v>RHABULWELL RIVERSIDE</v>
      </c>
      <c r="H844" t="str">
        <f t="shared" si="31"/>
        <v>RHA</v>
      </c>
      <c r="I844" t="s">
        <v>1763</v>
      </c>
      <c r="J844" t="s">
        <v>1762</v>
      </c>
    </row>
    <row r="845" spans="7:10" x14ac:dyDescent="0.35">
      <c r="G845" t="str">
        <f t="shared" si="29"/>
        <v>RHABURDEN CRESCENT</v>
      </c>
      <c r="H845" t="str">
        <f t="shared" si="31"/>
        <v>RHA</v>
      </c>
      <c r="I845" t="s">
        <v>1765</v>
      </c>
      <c r="J845" t="s">
        <v>1764</v>
      </c>
    </row>
    <row r="846" spans="7:10" x14ac:dyDescent="0.35">
      <c r="G846" t="str">
        <f t="shared" si="29"/>
        <v>RHACEDARS REHABILITATION UNIT</v>
      </c>
      <c r="H846" t="str">
        <f t="shared" si="31"/>
        <v>RHA</v>
      </c>
      <c r="I846" t="s">
        <v>1767</v>
      </c>
      <c r="J846" t="s">
        <v>1766</v>
      </c>
    </row>
    <row r="847" spans="7:10" x14ac:dyDescent="0.35">
      <c r="G847" t="str">
        <f t="shared" si="29"/>
        <v>RHACENTRAL NOTTINGHAMSHIRE MIND</v>
      </c>
      <c r="H847" t="str">
        <f t="shared" si="31"/>
        <v>RHA</v>
      </c>
      <c r="I847" t="s">
        <v>1769</v>
      </c>
      <c r="J847" t="s">
        <v>1768</v>
      </c>
    </row>
    <row r="848" spans="7:10" x14ac:dyDescent="0.35">
      <c r="G848" t="str">
        <f t="shared" si="29"/>
        <v>RHACHILD &amp; FAMILY THERAPY UNIT (NEWARK &amp; SHERWOOD)</v>
      </c>
      <c r="H848" t="str">
        <f t="shared" si="31"/>
        <v>RHA</v>
      </c>
      <c r="I848" t="s">
        <v>1771</v>
      </c>
      <c r="J848" t="s">
        <v>1770</v>
      </c>
    </row>
    <row r="849" spans="7:10" x14ac:dyDescent="0.35">
      <c r="G849" t="str">
        <f t="shared" si="29"/>
        <v>RHACITY PROBATION SMT - RX</v>
      </c>
      <c r="H849" t="str">
        <f t="shared" si="31"/>
        <v>RHA</v>
      </c>
      <c r="I849" t="s">
        <v>1773</v>
      </c>
      <c r="J849" t="s">
        <v>1772</v>
      </c>
    </row>
    <row r="850" spans="7:10" x14ac:dyDescent="0.35">
      <c r="G850" t="str">
        <f t="shared" si="29"/>
        <v>RHACOAL AUTHORITY BUILDING</v>
      </c>
      <c r="H850" t="str">
        <f t="shared" si="31"/>
        <v>RHA</v>
      </c>
      <c r="I850" t="s">
        <v>1775</v>
      </c>
      <c r="J850" t="s">
        <v>1774</v>
      </c>
    </row>
    <row r="851" spans="7:10" x14ac:dyDescent="0.35">
      <c r="G851" t="str">
        <f t="shared" si="29"/>
        <v>RHACOMMUNITY IN-REACH</v>
      </c>
      <c r="H851" t="str">
        <f t="shared" si="31"/>
        <v>RHA</v>
      </c>
      <c r="I851" t="s">
        <v>1777</v>
      </c>
      <c r="J851" t="s">
        <v>1776</v>
      </c>
    </row>
    <row r="852" spans="7:10" x14ac:dyDescent="0.35">
      <c r="G852" t="str">
        <f t="shared" si="29"/>
        <v>RHACOUNTY HEALTH PARTNERSHIPS</v>
      </c>
      <c r="H852" t="str">
        <f t="shared" si="31"/>
        <v>RHA</v>
      </c>
      <c r="I852" t="s">
        <v>1779</v>
      </c>
      <c r="J852" t="s">
        <v>1778</v>
      </c>
    </row>
    <row r="853" spans="7:10" x14ac:dyDescent="0.35">
      <c r="G853" t="str">
        <f t="shared" si="29"/>
        <v>RHACOUNTY SOUTH PROBABION SMT - RX</v>
      </c>
      <c r="H853" t="str">
        <f t="shared" si="31"/>
        <v>RHA</v>
      </c>
      <c r="I853" t="s">
        <v>1781</v>
      </c>
      <c r="J853" t="s">
        <v>1780</v>
      </c>
    </row>
    <row r="854" spans="7:10" x14ac:dyDescent="0.35">
      <c r="G854" t="str">
        <f t="shared" si="29"/>
        <v>RHADERWENT UNIT</v>
      </c>
      <c r="H854" t="str">
        <f t="shared" si="31"/>
        <v>RHA</v>
      </c>
      <c r="I854" t="s">
        <v>1783</v>
      </c>
      <c r="J854" t="s">
        <v>1782</v>
      </c>
    </row>
    <row r="855" spans="7:10" x14ac:dyDescent="0.35">
      <c r="G855" t="str">
        <f t="shared" si="29"/>
        <v>RHAFOUR SEASONS - ARNOLD</v>
      </c>
      <c r="H855" t="str">
        <f t="shared" si="31"/>
        <v>RHA</v>
      </c>
      <c r="I855" t="s">
        <v>1785</v>
      </c>
      <c r="J855" t="s">
        <v>1784</v>
      </c>
    </row>
    <row r="856" spans="7:10" x14ac:dyDescent="0.35">
      <c r="G856" t="str">
        <f t="shared" si="29"/>
        <v>RHAGEDLING COMM LRNG DISAB SERV</v>
      </c>
      <c r="H856" t="str">
        <f t="shared" si="31"/>
        <v>RHA</v>
      </c>
      <c r="I856" t="s">
        <v>1787</v>
      </c>
      <c r="J856" t="s">
        <v>1786</v>
      </c>
    </row>
    <row r="857" spans="7:10" x14ac:dyDescent="0.35">
      <c r="G857" t="str">
        <f t="shared" si="29"/>
        <v>RHAGREENWOOD AND SNEINTON FMC</v>
      </c>
      <c r="H857" t="str">
        <f t="shared" si="31"/>
        <v>RHA</v>
      </c>
      <c r="I857" t="s">
        <v>1789</v>
      </c>
      <c r="J857" t="s">
        <v>1788</v>
      </c>
    </row>
    <row r="858" spans="7:10" x14ac:dyDescent="0.35">
      <c r="G858" t="str">
        <f t="shared" si="29"/>
        <v>RHAHARWORTH &amp; BIRCOTES</v>
      </c>
      <c r="H858" t="str">
        <f t="shared" si="31"/>
        <v>RHA</v>
      </c>
      <c r="I858" t="s">
        <v>1791</v>
      </c>
      <c r="J858" t="s">
        <v>1790</v>
      </c>
    </row>
    <row r="859" spans="7:10" x14ac:dyDescent="0.35">
      <c r="G859" t="str">
        <f t="shared" si="29"/>
        <v>RHAHEALTH POINT</v>
      </c>
      <c r="H859" t="str">
        <f t="shared" si="31"/>
        <v>RHA</v>
      </c>
      <c r="I859" t="s">
        <v>1793</v>
      </c>
      <c r="J859" t="s">
        <v>1792</v>
      </c>
    </row>
    <row r="860" spans="7:10" x14ac:dyDescent="0.35">
      <c r="G860" t="str">
        <f t="shared" si="29"/>
        <v>RHAHEATHCOAT BUILDINGS</v>
      </c>
      <c r="H860" t="str">
        <f t="shared" si="31"/>
        <v>RHA</v>
      </c>
      <c r="I860" t="s">
        <v>1795</v>
      </c>
      <c r="J860" t="s">
        <v>1794</v>
      </c>
    </row>
    <row r="861" spans="7:10" x14ac:dyDescent="0.35">
      <c r="G861" t="str">
        <f t="shared" si="29"/>
        <v>RHAHEATHERDENE</v>
      </c>
      <c r="H861" t="str">
        <f t="shared" si="31"/>
        <v>RHA</v>
      </c>
      <c r="I861" t="s">
        <v>1797</v>
      </c>
      <c r="J861" t="s">
        <v>1796</v>
      </c>
    </row>
    <row r="862" spans="7:10" x14ac:dyDescent="0.35">
      <c r="G862" t="str">
        <f t="shared" si="29"/>
        <v>RHAHIGHBURY HOSPITAL</v>
      </c>
      <c r="H862" t="str">
        <f t="shared" si="31"/>
        <v>RHA</v>
      </c>
      <c r="I862" t="s">
        <v>1799</v>
      </c>
      <c r="J862" t="s">
        <v>1798</v>
      </c>
    </row>
    <row r="863" spans="7:10" x14ac:dyDescent="0.35">
      <c r="G863" t="str">
        <f t="shared" si="29"/>
        <v>RHAHOPEWOOD</v>
      </c>
      <c r="H863" t="str">
        <f t="shared" si="31"/>
        <v>RHA</v>
      </c>
      <c r="I863" t="s">
        <v>1800</v>
      </c>
      <c r="J863" t="s">
        <v>1766</v>
      </c>
    </row>
    <row r="864" spans="7:10" x14ac:dyDescent="0.35">
      <c r="G864" t="str">
        <f t="shared" si="29"/>
        <v>RHAJOHN EASTWOOD HOSPICE</v>
      </c>
      <c r="H864" t="str">
        <f t="shared" si="31"/>
        <v>RHA</v>
      </c>
      <c r="I864" t="s">
        <v>1802</v>
      </c>
      <c r="J864" t="s">
        <v>1801</v>
      </c>
    </row>
    <row r="865" spans="7:10" x14ac:dyDescent="0.35">
      <c r="G865" t="str">
        <f t="shared" si="29"/>
        <v>RHAKINGS MILL HOSPITAL</v>
      </c>
      <c r="H865" t="str">
        <f t="shared" si="31"/>
        <v>RHA</v>
      </c>
      <c r="I865" t="s">
        <v>1804</v>
      </c>
      <c r="J865" t="s">
        <v>1803</v>
      </c>
    </row>
    <row r="866" spans="7:10" x14ac:dyDescent="0.35">
      <c r="G866" t="str">
        <f t="shared" si="29"/>
        <v>RHALINGS BAR HOSPITAL</v>
      </c>
      <c r="H866" t="str">
        <f t="shared" si="31"/>
        <v>RHA</v>
      </c>
      <c r="I866" t="s">
        <v>1806</v>
      </c>
      <c r="J866" t="s">
        <v>1805</v>
      </c>
    </row>
    <row r="867" spans="7:10" x14ac:dyDescent="0.35">
      <c r="G867" t="str">
        <f t="shared" si="29"/>
        <v>RHAMANSFIELD COMMUNITY HOSPITAL</v>
      </c>
      <c r="H867" t="str">
        <f t="shared" si="31"/>
        <v>RHA</v>
      </c>
      <c r="I867" t="s">
        <v>1808</v>
      </c>
      <c r="J867" t="s">
        <v>1807</v>
      </c>
    </row>
    <row r="868" spans="7:10" x14ac:dyDescent="0.35">
      <c r="G868" t="str">
        <f t="shared" si="29"/>
        <v>RHAMEADOWBANK DAY HOSPITAL</v>
      </c>
      <c r="H868" t="str">
        <f t="shared" si="31"/>
        <v>RHA</v>
      </c>
      <c r="I868" t="s">
        <v>1810</v>
      </c>
      <c r="J868" t="s">
        <v>1809</v>
      </c>
    </row>
    <row r="869" spans="7:10" x14ac:dyDescent="0.35">
      <c r="G869" t="str">
        <f t="shared" ref="G869:G933" si="32">H869&amp;I869</f>
        <v>RHAMEDENBANKS</v>
      </c>
      <c r="H869" t="str">
        <f t="shared" si="31"/>
        <v>RHA</v>
      </c>
      <c r="I869" t="s">
        <v>1812</v>
      </c>
      <c r="J869" t="s">
        <v>1811</v>
      </c>
    </row>
    <row r="870" spans="7:10" x14ac:dyDescent="0.35">
      <c r="G870" t="str">
        <f t="shared" si="32"/>
        <v>RHAMILLBROOK MENTAL HEALTH UNIT</v>
      </c>
      <c r="H870" t="str">
        <f t="shared" si="31"/>
        <v>RHA</v>
      </c>
      <c r="I870" t="s">
        <v>1814</v>
      </c>
      <c r="J870" t="s">
        <v>1813</v>
      </c>
    </row>
    <row r="871" spans="7:10" x14ac:dyDescent="0.35">
      <c r="G871" t="str">
        <f t="shared" si="32"/>
        <v>RHAMIND</v>
      </c>
      <c r="H871" t="str">
        <f t="shared" si="31"/>
        <v>RHA</v>
      </c>
      <c r="I871" t="s">
        <v>1816</v>
      </c>
      <c r="J871" t="s">
        <v>1815</v>
      </c>
    </row>
    <row r="872" spans="7:10" x14ac:dyDescent="0.35">
      <c r="G872" t="str">
        <f t="shared" si="32"/>
        <v>RHAMINERS WELFARE ANNEXE</v>
      </c>
      <c r="H872" t="str">
        <f t="shared" si="31"/>
        <v>RHA</v>
      </c>
      <c r="I872" t="s">
        <v>1818</v>
      </c>
      <c r="J872" t="s">
        <v>1817</v>
      </c>
    </row>
    <row r="873" spans="7:10" x14ac:dyDescent="0.35">
      <c r="G873" t="str">
        <f t="shared" si="32"/>
        <v>RHANEWARK HOSPITAL</v>
      </c>
      <c r="H873" t="str">
        <f t="shared" si="31"/>
        <v>RHA</v>
      </c>
      <c r="I873" t="s">
        <v>1820</v>
      </c>
      <c r="J873" t="s">
        <v>1819</v>
      </c>
    </row>
    <row r="874" spans="7:10" x14ac:dyDescent="0.35">
      <c r="G874" t="str">
        <f t="shared" si="32"/>
        <v>RHANOOK &amp; CRANNY</v>
      </c>
      <c r="H874" t="str">
        <f t="shared" si="31"/>
        <v>RHA</v>
      </c>
      <c r="I874" t="s">
        <v>1822</v>
      </c>
      <c r="J874" t="s">
        <v>1821</v>
      </c>
    </row>
    <row r="875" spans="7:10" x14ac:dyDescent="0.35">
      <c r="G875" t="str">
        <f t="shared" si="32"/>
        <v>RHANORTH GATE</v>
      </c>
      <c r="H875" t="str">
        <f t="shared" si="31"/>
        <v>RHA</v>
      </c>
      <c r="I875" t="s">
        <v>1824</v>
      </c>
      <c r="J875" t="s">
        <v>1823</v>
      </c>
    </row>
    <row r="876" spans="7:10" x14ac:dyDescent="0.35">
      <c r="G876" t="str">
        <f t="shared" si="32"/>
        <v>RHANORTH NOTTS D.A.-ASH - RX</v>
      </c>
      <c r="H876" t="str">
        <f t="shared" si="31"/>
        <v>RHA</v>
      </c>
      <c r="I876" t="s">
        <v>1826</v>
      </c>
      <c r="J876" t="s">
        <v>1825</v>
      </c>
    </row>
    <row r="877" spans="7:10" x14ac:dyDescent="0.35">
      <c r="G877" t="str">
        <f t="shared" si="32"/>
        <v>RHANORTH NOTTS D.A.-MANS - RX</v>
      </c>
      <c r="H877" t="str">
        <f t="shared" si="31"/>
        <v>RHA</v>
      </c>
      <c r="I877" t="s">
        <v>1828</v>
      </c>
      <c r="J877" t="s">
        <v>1827</v>
      </c>
    </row>
    <row r="878" spans="7:10" x14ac:dyDescent="0.35">
      <c r="G878" t="str">
        <f t="shared" si="32"/>
        <v>RHANORTH NOTTS D.A.-N/S - RX</v>
      </c>
      <c r="H878" t="str">
        <f t="shared" si="31"/>
        <v>RHA</v>
      </c>
      <c r="I878" t="s">
        <v>1830</v>
      </c>
      <c r="J878" t="s">
        <v>1829</v>
      </c>
    </row>
    <row r="879" spans="7:10" x14ac:dyDescent="0.35">
      <c r="G879" t="str">
        <f t="shared" si="32"/>
        <v>RHANORTH NOTTS FACE-IT-RX</v>
      </c>
      <c r="H879" t="str">
        <f t="shared" si="31"/>
        <v>RHA</v>
      </c>
      <c r="I879" t="s">
        <v>1832</v>
      </c>
      <c r="J879" t="s">
        <v>1831</v>
      </c>
    </row>
    <row r="880" spans="7:10" x14ac:dyDescent="0.35">
      <c r="G880" t="str">
        <f t="shared" si="32"/>
        <v>RHANORTH NOTTS FORENSIC - RX</v>
      </c>
      <c r="H880" t="str">
        <f t="shared" si="31"/>
        <v>RHA</v>
      </c>
      <c r="I880" t="s">
        <v>1834</v>
      </c>
      <c r="J880" t="s">
        <v>1833</v>
      </c>
    </row>
    <row r="881" spans="7:10" x14ac:dyDescent="0.35">
      <c r="G881" t="str">
        <f t="shared" si="32"/>
        <v>RHANORTH NOTTS LD W9 - RX</v>
      </c>
      <c r="H881" t="str">
        <f t="shared" si="31"/>
        <v>RHA</v>
      </c>
      <c r="I881" t="s">
        <v>1836</v>
      </c>
      <c r="J881" t="s">
        <v>1835</v>
      </c>
    </row>
    <row r="882" spans="7:10" x14ac:dyDescent="0.35">
      <c r="G882" t="str">
        <f t="shared" si="32"/>
        <v>RHANORTH NOTTS LD YP - RX</v>
      </c>
      <c r="H882" t="str">
        <f t="shared" si="31"/>
        <v>RHA</v>
      </c>
      <c r="I882" t="s">
        <v>1838</v>
      </c>
      <c r="J882" t="s">
        <v>1837</v>
      </c>
    </row>
    <row r="883" spans="7:10" x14ac:dyDescent="0.35">
      <c r="G883" t="str">
        <f t="shared" si="32"/>
        <v>RHANORTH NOTTS LD YW - RX</v>
      </c>
      <c r="H883" t="str">
        <f t="shared" si="31"/>
        <v>RHA</v>
      </c>
      <c r="I883" t="s">
        <v>1840</v>
      </c>
      <c r="J883" t="s">
        <v>1839</v>
      </c>
    </row>
    <row r="884" spans="7:10" x14ac:dyDescent="0.35">
      <c r="G884" t="str">
        <f t="shared" si="32"/>
        <v>RHANORTH NOTTS LD YX - RX</v>
      </c>
      <c r="H884" t="str">
        <f t="shared" si="31"/>
        <v>RHA</v>
      </c>
      <c r="I884" t="s">
        <v>1842</v>
      </c>
      <c r="J884" t="s">
        <v>1841</v>
      </c>
    </row>
    <row r="885" spans="7:10" x14ac:dyDescent="0.35">
      <c r="G885" t="str">
        <f t="shared" si="32"/>
        <v>RHANORTH NOTTS MHSOP W0-RX</v>
      </c>
      <c r="H885" t="str">
        <f t="shared" si="31"/>
        <v>RHA</v>
      </c>
      <c r="I885" t="s">
        <v>1844</v>
      </c>
      <c r="J885" t="s">
        <v>1843</v>
      </c>
    </row>
    <row r="886" spans="7:10" x14ac:dyDescent="0.35">
      <c r="G886" t="str">
        <f t="shared" si="32"/>
        <v>RHANORTH NOTTS MHSOP W1-RX</v>
      </c>
      <c r="H886" t="str">
        <f t="shared" si="31"/>
        <v>RHA</v>
      </c>
      <c r="I886" t="s">
        <v>1846</v>
      </c>
      <c r="J886" t="s">
        <v>1845</v>
      </c>
    </row>
    <row r="887" spans="7:10" x14ac:dyDescent="0.35">
      <c r="G887" t="str">
        <f t="shared" si="32"/>
        <v>RHANORTH NOTTS MHSOP W2-RX</v>
      </c>
      <c r="H887" t="str">
        <f t="shared" si="31"/>
        <v>RHA</v>
      </c>
      <c r="I887" t="s">
        <v>1848</v>
      </c>
      <c r="J887" t="s">
        <v>1847</v>
      </c>
    </row>
    <row r="888" spans="7:10" x14ac:dyDescent="0.35">
      <c r="G888" t="str">
        <f t="shared" si="32"/>
        <v>RHANORTH NOTTS MHSOP XN-RX</v>
      </c>
      <c r="H888" t="str">
        <f t="shared" si="31"/>
        <v>RHA</v>
      </c>
      <c r="I888" t="s">
        <v>1850</v>
      </c>
      <c r="J888" t="s">
        <v>1849</v>
      </c>
    </row>
    <row r="889" spans="7:10" x14ac:dyDescent="0.35">
      <c r="G889" t="str">
        <f t="shared" si="32"/>
        <v>RHANORTH NOTTS MHSOP XP-RX</v>
      </c>
      <c r="H889" t="str">
        <f t="shared" si="31"/>
        <v>RHA</v>
      </c>
      <c r="I889" t="s">
        <v>1852</v>
      </c>
      <c r="J889" t="s">
        <v>1851</v>
      </c>
    </row>
    <row r="890" spans="7:10" x14ac:dyDescent="0.35">
      <c r="G890" t="str">
        <f t="shared" si="32"/>
        <v>RHANORTH NOTTS MHSOP XQ-RX</v>
      </c>
      <c r="H890" t="str">
        <f t="shared" si="31"/>
        <v>RHA</v>
      </c>
      <c r="I890" t="s">
        <v>1854</v>
      </c>
      <c r="J890" t="s">
        <v>1853</v>
      </c>
    </row>
    <row r="891" spans="7:10" x14ac:dyDescent="0.35">
      <c r="G891" t="str">
        <f t="shared" si="32"/>
        <v>RHANORTH NOTTS MILLBROOK W8-RX</v>
      </c>
      <c r="H891" t="str">
        <f t="shared" si="31"/>
        <v>RHA</v>
      </c>
      <c r="I891" t="s">
        <v>1856</v>
      </c>
      <c r="J891" t="s">
        <v>1855</v>
      </c>
    </row>
    <row r="892" spans="7:10" x14ac:dyDescent="0.35">
      <c r="G892" t="str">
        <f t="shared" si="32"/>
        <v>RHANORTH NOTTS MILLBROOK XL-RX</v>
      </c>
      <c r="H892" t="str">
        <f t="shared" si="31"/>
        <v>RHA</v>
      </c>
      <c r="I892" t="s">
        <v>1858</v>
      </c>
      <c r="J892" t="s">
        <v>1857</v>
      </c>
    </row>
    <row r="893" spans="7:10" x14ac:dyDescent="0.35">
      <c r="G893" t="str">
        <f t="shared" si="32"/>
        <v>RHANORTH NOTTS MILLBROOK XR-RX</v>
      </c>
      <c r="H893" t="str">
        <f t="shared" si="31"/>
        <v>RHA</v>
      </c>
      <c r="I893" t="s">
        <v>1860</v>
      </c>
      <c r="J893" t="s">
        <v>1859</v>
      </c>
    </row>
    <row r="894" spans="7:10" x14ac:dyDescent="0.35">
      <c r="G894" t="str">
        <f t="shared" si="32"/>
        <v>RHANORTH NOTTS MILLBROOK XT-RX</v>
      </c>
      <c r="H894" t="str">
        <f t="shared" si="31"/>
        <v>RHA</v>
      </c>
      <c r="I894" t="s">
        <v>1862</v>
      </c>
      <c r="J894" t="s">
        <v>1861</v>
      </c>
    </row>
    <row r="895" spans="7:10" x14ac:dyDescent="0.35">
      <c r="G895" t="str">
        <f t="shared" si="32"/>
        <v>RHANORTH NOTTS MILLBROOK XW-RX</v>
      </c>
      <c r="H895" t="str">
        <f t="shared" ref="H895:H958" si="33">LEFT(J895,3)</f>
        <v>RHA</v>
      </c>
      <c r="I895" t="s">
        <v>1864</v>
      </c>
      <c r="J895" t="s">
        <v>1863</v>
      </c>
    </row>
    <row r="896" spans="7:10" x14ac:dyDescent="0.35">
      <c r="G896" t="str">
        <f t="shared" si="32"/>
        <v>RHANORTH NOTTS MILLBROOK XW-RX</v>
      </c>
      <c r="H896" t="str">
        <f t="shared" si="33"/>
        <v>RHA</v>
      </c>
      <c r="I896" t="s">
        <v>1864</v>
      </c>
      <c r="J896" t="s">
        <v>1865</v>
      </c>
    </row>
    <row r="897" spans="7:10" x14ac:dyDescent="0.35">
      <c r="G897" t="str">
        <f t="shared" si="32"/>
        <v>RHANORTH NOTTS MILLBROOK XX-RX</v>
      </c>
      <c r="H897" t="str">
        <f t="shared" si="33"/>
        <v>RHA</v>
      </c>
      <c r="I897" t="s">
        <v>1867</v>
      </c>
      <c r="J897" t="s">
        <v>1866</v>
      </c>
    </row>
    <row r="898" spans="7:10" x14ac:dyDescent="0.35">
      <c r="G898" t="str">
        <f t="shared" si="32"/>
        <v>RHANORTH NOTTS MILLBROOK XY-RX</v>
      </c>
      <c r="H898" t="str">
        <f t="shared" si="33"/>
        <v>RHA</v>
      </c>
      <c r="I898" t="s">
        <v>1869</v>
      </c>
      <c r="J898" t="s">
        <v>1868</v>
      </c>
    </row>
    <row r="899" spans="7:10" x14ac:dyDescent="0.35">
      <c r="G899" t="str">
        <f t="shared" si="32"/>
        <v>RHANORTH NOTTS MILLBROOK YT - RX</v>
      </c>
      <c r="H899" t="str">
        <f t="shared" si="33"/>
        <v>RHA</v>
      </c>
      <c r="I899" t="s">
        <v>1871</v>
      </c>
      <c r="J899" t="s">
        <v>1870</v>
      </c>
    </row>
    <row r="900" spans="7:10" x14ac:dyDescent="0.35">
      <c r="G900" t="str">
        <f t="shared" si="32"/>
        <v>RHANORTH NOTTS NEWARK W3-RX</v>
      </c>
      <c r="H900" t="str">
        <f t="shared" si="33"/>
        <v>RHA</v>
      </c>
      <c r="I900" t="s">
        <v>1873</v>
      </c>
      <c r="J900" t="s">
        <v>1872</v>
      </c>
    </row>
    <row r="901" spans="7:10" x14ac:dyDescent="0.35">
      <c r="G901" t="str">
        <f t="shared" si="32"/>
        <v>RHANORTH NOTTS NEWARK W4-RX</v>
      </c>
      <c r="H901" t="str">
        <f t="shared" si="33"/>
        <v>RHA</v>
      </c>
      <c r="I901" t="s">
        <v>1875</v>
      </c>
      <c r="J901" t="s">
        <v>1874</v>
      </c>
    </row>
    <row r="902" spans="7:10" x14ac:dyDescent="0.35">
      <c r="G902" t="str">
        <f t="shared" si="32"/>
        <v>RHANORTH NOTTS NEWARK-RX</v>
      </c>
      <c r="H902" t="str">
        <f t="shared" si="33"/>
        <v>RHA</v>
      </c>
      <c r="I902" t="s">
        <v>1877</v>
      </c>
      <c r="J902" t="s">
        <v>1876</v>
      </c>
    </row>
    <row r="903" spans="7:10" x14ac:dyDescent="0.35">
      <c r="G903" t="str">
        <f t="shared" si="32"/>
        <v>RHANOTTINGHAM CITY HOSPITAL</v>
      </c>
      <c r="H903" t="str">
        <f t="shared" si="33"/>
        <v>RHA</v>
      </c>
      <c r="I903" t="s">
        <v>1879</v>
      </c>
      <c r="J903" t="s">
        <v>1878</v>
      </c>
    </row>
    <row r="904" spans="7:10" x14ac:dyDescent="0.35">
      <c r="G904" t="str">
        <f t="shared" si="32"/>
        <v>RHAOPEN DOOR</v>
      </c>
      <c r="H904" t="str">
        <f t="shared" si="33"/>
        <v>RHA</v>
      </c>
      <c r="I904" t="s">
        <v>1881</v>
      </c>
      <c r="J904" t="s">
        <v>1880</v>
      </c>
    </row>
    <row r="905" spans="7:10" x14ac:dyDescent="0.35">
      <c r="G905" t="str">
        <f t="shared" si="32"/>
        <v>RHAOXFORD CORNER</v>
      </c>
      <c r="H905" t="str">
        <f t="shared" si="33"/>
        <v>RHA</v>
      </c>
      <c r="I905" t="s">
        <v>1883</v>
      </c>
      <c r="J905" t="s">
        <v>1882</v>
      </c>
    </row>
    <row r="906" spans="7:10" x14ac:dyDescent="0.35">
      <c r="G906" t="str">
        <f t="shared" si="32"/>
        <v>RHAOXFORD CORNER - RX</v>
      </c>
      <c r="H906" t="str">
        <f t="shared" si="33"/>
        <v>RHA</v>
      </c>
      <c r="I906" t="s">
        <v>1885</v>
      </c>
      <c r="J906" t="s">
        <v>1884</v>
      </c>
    </row>
    <row r="907" spans="7:10" x14ac:dyDescent="0.35">
      <c r="G907" t="str">
        <f t="shared" si="32"/>
        <v>RHAPLATFORM ONE</v>
      </c>
      <c r="H907" t="str">
        <f t="shared" si="33"/>
        <v>RHA</v>
      </c>
      <c r="I907" t="s">
        <v>1887</v>
      </c>
      <c r="J907" t="s">
        <v>1886</v>
      </c>
    </row>
    <row r="908" spans="7:10" x14ac:dyDescent="0.35">
      <c r="G908" t="str">
        <f t="shared" si="32"/>
        <v>RHAPOW!</v>
      </c>
      <c r="H908" t="str">
        <f t="shared" si="33"/>
        <v>RHA</v>
      </c>
      <c r="I908" t="s">
        <v>1889</v>
      </c>
      <c r="J908" t="s">
        <v>1888</v>
      </c>
    </row>
    <row r="909" spans="7:10" x14ac:dyDescent="0.35">
      <c r="G909" t="str">
        <f t="shared" si="32"/>
        <v>RHARAMPTON HOSPITAL</v>
      </c>
      <c r="H909" t="str">
        <f t="shared" si="33"/>
        <v>RHA</v>
      </c>
      <c r="I909" t="s">
        <v>1891</v>
      </c>
      <c r="J909" t="s">
        <v>1890</v>
      </c>
    </row>
    <row r="910" spans="7:10" x14ac:dyDescent="0.35">
      <c r="G910" t="str">
        <f t="shared" si="32"/>
        <v>RHARECOVERY IN NOTTINGHAM-RX</v>
      </c>
      <c r="H910" t="str">
        <f t="shared" si="33"/>
        <v>RHA</v>
      </c>
      <c r="I910" t="s">
        <v>1893</v>
      </c>
      <c r="J910" t="s">
        <v>1892</v>
      </c>
    </row>
    <row r="911" spans="7:10" x14ac:dyDescent="0.35">
      <c r="G911" t="str">
        <f t="shared" si="32"/>
        <v>RHARED ART CAFE</v>
      </c>
      <c r="H911" t="str">
        <f t="shared" si="33"/>
        <v>RHA</v>
      </c>
      <c r="I911" t="s">
        <v>1895</v>
      </c>
      <c r="J911" t="s">
        <v>1894</v>
      </c>
    </row>
    <row r="912" spans="7:10" x14ac:dyDescent="0.35">
      <c r="G912" t="str">
        <f t="shared" si="32"/>
        <v>RHAREES ROW</v>
      </c>
      <c r="H912" t="str">
        <f t="shared" si="33"/>
        <v>RHA</v>
      </c>
      <c r="I912" t="s">
        <v>1897</v>
      </c>
      <c r="J912" t="s">
        <v>1896</v>
      </c>
    </row>
    <row r="913" spans="7:10" x14ac:dyDescent="0.35">
      <c r="G913" t="str">
        <f t="shared" si="32"/>
        <v>RHARETFORD CENTRAL</v>
      </c>
      <c r="H913" t="str">
        <f t="shared" si="33"/>
        <v>RHA</v>
      </c>
      <c r="I913" t="s">
        <v>1899</v>
      </c>
      <c r="J913" t="s">
        <v>1898</v>
      </c>
    </row>
    <row r="914" spans="7:10" x14ac:dyDescent="0.35">
      <c r="G914" t="str">
        <f t="shared" si="32"/>
        <v>RHARETFORD HOSPITAL</v>
      </c>
      <c r="H914" t="str">
        <f t="shared" si="33"/>
        <v>RHA</v>
      </c>
      <c r="I914" t="s">
        <v>1901</v>
      </c>
      <c r="J914" t="s">
        <v>1900</v>
      </c>
    </row>
    <row r="915" spans="7:10" x14ac:dyDescent="0.35">
      <c r="G915" t="str">
        <f t="shared" si="32"/>
        <v>RHASHERWOOD OAKS</v>
      </c>
      <c r="H915" t="s">
        <v>158</v>
      </c>
      <c r="I915" t="s">
        <v>14619</v>
      </c>
      <c r="J915" t="s">
        <v>14618</v>
      </c>
    </row>
    <row r="916" spans="7:10" x14ac:dyDescent="0.35">
      <c r="G916" t="str">
        <f t="shared" si="32"/>
        <v>RHASHERWOOD WEST (RAINWORTH)</v>
      </c>
      <c r="H916" t="str">
        <f t="shared" si="33"/>
        <v>RHA</v>
      </c>
      <c r="I916" t="s">
        <v>1903</v>
      </c>
      <c r="J916" t="s">
        <v>1902</v>
      </c>
    </row>
    <row r="917" spans="7:10" x14ac:dyDescent="0.35">
      <c r="G917" t="str">
        <f t="shared" si="32"/>
        <v>RHAST. FRANCIS UNIT</v>
      </c>
      <c r="H917" t="str">
        <f t="shared" si="33"/>
        <v>RHA</v>
      </c>
      <c r="I917" t="s">
        <v>1905</v>
      </c>
      <c r="J917" t="s">
        <v>1904</v>
      </c>
    </row>
    <row r="918" spans="7:10" x14ac:dyDescent="0.35">
      <c r="G918" t="str">
        <f t="shared" si="32"/>
        <v>RHAST. MICHAELS VIEW RH</v>
      </c>
      <c r="H918" t="str">
        <f t="shared" si="33"/>
        <v>RHA</v>
      </c>
      <c r="I918" t="s">
        <v>1907</v>
      </c>
      <c r="J918" t="s">
        <v>1906</v>
      </c>
    </row>
    <row r="919" spans="7:10" x14ac:dyDescent="0.35">
      <c r="G919" t="str">
        <f t="shared" si="32"/>
        <v>RHASTAUNTON LODGE</v>
      </c>
      <c r="H919" t="str">
        <f t="shared" si="33"/>
        <v>RHA</v>
      </c>
      <c r="I919" t="s">
        <v>1909</v>
      </c>
      <c r="J919" t="s">
        <v>1908</v>
      </c>
    </row>
    <row r="920" spans="7:10" x14ac:dyDescent="0.35">
      <c r="G920" t="str">
        <f t="shared" si="32"/>
        <v>RHATHE FOREST</v>
      </c>
      <c r="H920" t="str">
        <f t="shared" si="33"/>
        <v>RHA</v>
      </c>
      <c r="I920" t="s">
        <v>1911</v>
      </c>
      <c r="J920" t="s">
        <v>1910</v>
      </c>
    </row>
    <row r="921" spans="7:10" x14ac:dyDescent="0.35">
      <c r="G921" t="str">
        <f t="shared" si="32"/>
        <v>RHATHE JOINT</v>
      </c>
      <c r="H921" t="str">
        <f t="shared" si="33"/>
        <v>RHA</v>
      </c>
      <c r="I921" t="s">
        <v>1913</v>
      </c>
      <c r="J921" t="s">
        <v>1912</v>
      </c>
    </row>
    <row r="922" spans="7:10" x14ac:dyDescent="0.35">
      <c r="G922" t="str">
        <f t="shared" si="32"/>
        <v>RHATHE LEYLANDS</v>
      </c>
      <c r="H922" t="str">
        <f t="shared" si="33"/>
        <v>RHA</v>
      </c>
      <c r="I922" t="s">
        <v>1915</v>
      </c>
      <c r="J922" t="s">
        <v>1914</v>
      </c>
    </row>
    <row r="923" spans="7:10" x14ac:dyDescent="0.35">
      <c r="G923" t="str">
        <f t="shared" si="32"/>
        <v>RHATHE LODGES (WATHWOOD HOSPITAL)</v>
      </c>
      <c r="H923" t="str">
        <f t="shared" si="33"/>
        <v>RHA</v>
      </c>
      <c r="I923" t="s">
        <v>1917</v>
      </c>
      <c r="J923" t="s">
        <v>1916</v>
      </c>
    </row>
    <row r="924" spans="7:10" x14ac:dyDescent="0.35">
      <c r="G924" t="str">
        <f t="shared" si="32"/>
        <v>RHATHE MALTINGS</v>
      </c>
      <c r="H924" t="str">
        <f t="shared" si="33"/>
        <v>RHA</v>
      </c>
      <c r="I924" t="s">
        <v>1919</v>
      </c>
      <c r="J924" t="s">
        <v>1918</v>
      </c>
    </row>
    <row r="925" spans="7:10" x14ac:dyDescent="0.35">
      <c r="G925" t="str">
        <f t="shared" si="32"/>
        <v>RHATHE NEWLANDS</v>
      </c>
      <c r="H925" t="str">
        <f t="shared" si="33"/>
        <v>RHA</v>
      </c>
      <c r="I925" t="s">
        <v>1921</v>
      </c>
      <c r="J925" t="s">
        <v>1920</v>
      </c>
    </row>
    <row r="926" spans="7:10" x14ac:dyDescent="0.35">
      <c r="G926" t="str">
        <f t="shared" si="32"/>
        <v>RHATHE OLD HALL</v>
      </c>
      <c r="H926" t="str">
        <f t="shared" si="33"/>
        <v>RHA</v>
      </c>
      <c r="I926" t="s">
        <v>1923</v>
      </c>
      <c r="J926" t="s">
        <v>1922</v>
      </c>
    </row>
    <row r="927" spans="7:10" x14ac:dyDescent="0.35">
      <c r="G927" t="str">
        <f t="shared" si="32"/>
        <v>RHATHE PASTURES</v>
      </c>
      <c r="H927" t="str">
        <f t="shared" si="33"/>
        <v>RHA</v>
      </c>
      <c r="I927" t="s">
        <v>1925</v>
      </c>
      <c r="J927" t="s">
        <v>1924</v>
      </c>
    </row>
    <row r="928" spans="7:10" x14ac:dyDescent="0.35">
      <c r="G928" t="str">
        <f t="shared" si="32"/>
        <v>RHATHE STABLES</v>
      </c>
      <c r="H928" t="str">
        <f t="shared" si="33"/>
        <v>RHA</v>
      </c>
      <c r="I928" t="s">
        <v>1927</v>
      </c>
      <c r="J928" t="s">
        <v>1926</v>
      </c>
    </row>
    <row r="929" spans="7:10" x14ac:dyDescent="0.35">
      <c r="G929" t="str">
        <f t="shared" si="32"/>
        <v>RHATHE WELLS ROAD CENTRE</v>
      </c>
      <c r="H929" t="str">
        <f t="shared" si="33"/>
        <v>RHA</v>
      </c>
      <c r="I929" t="s">
        <v>1929</v>
      </c>
      <c r="J929" t="s">
        <v>1928</v>
      </c>
    </row>
    <row r="930" spans="7:10" x14ac:dyDescent="0.35">
      <c r="G930" t="str">
        <f t="shared" si="32"/>
        <v>RHATHORNEYWOOD MOUNT</v>
      </c>
      <c r="H930" t="str">
        <f t="shared" si="33"/>
        <v>RHA</v>
      </c>
      <c r="I930" t="s">
        <v>1931</v>
      </c>
      <c r="J930" t="s">
        <v>1930</v>
      </c>
    </row>
    <row r="931" spans="7:10" x14ac:dyDescent="0.35">
      <c r="G931" t="str">
        <f t="shared" si="32"/>
        <v>RHATHORNEYWOOD MOUNT SITE 2</v>
      </c>
      <c r="H931" t="str">
        <f t="shared" si="33"/>
        <v>RHA</v>
      </c>
      <c r="I931" t="s">
        <v>1933</v>
      </c>
      <c r="J931" t="s">
        <v>1932</v>
      </c>
    </row>
    <row r="932" spans="7:10" x14ac:dyDescent="0.35">
      <c r="G932" t="str">
        <f t="shared" si="32"/>
        <v>RHATHORNEYWOOD UNIT</v>
      </c>
      <c r="H932" t="str">
        <f t="shared" si="33"/>
        <v>RHA</v>
      </c>
      <c r="I932" t="s">
        <v>1935</v>
      </c>
      <c r="J932" t="s">
        <v>1934</v>
      </c>
    </row>
    <row r="933" spans="7:10" x14ac:dyDescent="0.35">
      <c r="G933" t="str">
        <f t="shared" si="32"/>
        <v>RHAUNIT 2</v>
      </c>
      <c r="H933" t="str">
        <f t="shared" si="33"/>
        <v>RHA</v>
      </c>
      <c r="I933" t="s">
        <v>1937</v>
      </c>
      <c r="J933" t="s">
        <v>1936</v>
      </c>
    </row>
    <row r="934" spans="7:10" x14ac:dyDescent="0.35">
      <c r="G934" t="str">
        <f t="shared" ref="G934:G995" si="34">H934&amp;I934</f>
        <v>RHAUNIVERSITY HOSPITAL</v>
      </c>
      <c r="H934" t="str">
        <f t="shared" si="33"/>
        <v>RHA</v>
      </c>
      <c r="I934" t="s">
        <v>1939</v>
      </c>
      <c r="J934" t="s">
        <v>1938</v>
      </c>
    </row>
    <row r="935" spans="7:10" x14ac:dyDescent="0.35">
      <c r="G935" t="str">
        <f t="shared" si="34"/>
        <v>RHAWATHWOOD HOSPITAL</v>
      </c>
      <c r="H935" t="str">
        <f t="shared" si="33"/>
        <v>RHA</v>
      </c>
      <c r="I935" t="s">
        <v>1941</v>
      </c>
      <c r="J935" t="s">
        <v>1940</v>
      </c>
    </row>
    <row r="936" spans="7:10" x14ac:dyDescent="0.35">
      <c r="G936" t="str">
        <f t="shared" si="34"/>
        <v>RHAWAX CAFE</v>
      </c>
      <c r="H936" t="str">
        <f t="shared" si="33"/>
        <v>RHA</v>
      </c>
      <c r="I936" t="s">
        <v>1943</v>
      </c>
      <c r="J936" t="s">
        <v>1942</v>
      </c>
    </row>
    <row r="937" spans="7:10" x14ac:dyDescent="0.35">
      <c r="G937" t="str">
        <f t="shared" si="34"/>
        <v>RHMCOUNTESS MOUNTBATTEN HOUSE</v>
      </c>
      <c r="H937" t="str">
        <f t="shared" si="33"/>
        <v>RHM</v>
      </c>
      <c r="I937" t="s">
        <v>1945</v>
      </c>
      <c r="J937" t="s">
        <v>1944</v>
      </c>
    </row>
    <row r="938" spans="7:10" x14ac:dyDescent="0.35">
      <c r="G938" t="str">
        <f t="shared" si="34"/>
        <v>RHMNEW FOREST BIRTH CENTRE HEALTH AUTHORITY</v>
      </c>
      <c r="H938" t="str">
        <f t="shared" si="33"/>
        <v>RHM</v>
      </c>
      <c r="I938" t="s">
        <v>1947</v>
      </c>
      <c r="J938" t="s">
        <v>1946</v>
      </c>
    </row>
    <row r="939" spans="7:10" x14ac:dyDescent="0.35">
      <c r="G939" t="str">
        <f t="shared" si="34"/>
        <v>RHMPRINCESS ANNE HOSPITAL</v>
      </c>
      <c r="H939" t="str">
        <f t="shared" si="33"/>
        <v>RHM</v>
      </c>
      <c r="I939" t="s">
        <v>568</v>
      </c>
      <c r="J939" t="s">
        <v>1948</v>
      </c>
    </row>
    <row r="940" spans="7:10" x14ac:dyDescent="0.35">
      <c r="G940" t="str">
        <f t="shared" si="34"/>
        <v>RHMROYAL SOUTH HANTS HOSPITAL</v>
      </c>
      <c r="H940" t="str">
        <f t="shared" si="33"/>
        <v>RHM</v>
      </c>
      <c r="I940" t="s">
        <v>1950</v>
      </c>
      <c r="J940" t="s">
        <v>1949</v>
      </c>
    </row>
    <row r="941" spans="7:10" x14ac:dyDescent="0.35">
      <c r="G941" t="str">
        <f t="shared" si="34"/>
        <v>RHMSOUTHAMPTON GENERAL HOSPITAL</v>
      </c>
      <c r="H941" t="str">
        <f t="shared" si="33"/>
        <v>RHM</v>
      </c>
      <c r="I941" t="s">
        <v>578</v>
      </c>
      <c r="J941" t="s">
        <v>1951</v>
      </c>
    </row>
    <row r="942" spans="7:10" x14ac:dyDescent="0.35">
      <c r="G942" t="str">
        <f t="shared" si="34"/>
        <v>RHQBARNSLEY DISTRICT GENERAL HOSPITAL</v>
      </c>
      <c r="H942" t="str">
        <f t="shared" si="33"/>
        <v>RHQ</v>
      </c>
      <c r="I942" t="s">
        <v>1953</v>
      </c>
      <c r="J942" t="s">
        <v>1952</v>
      </c>
    </row>
    <row r="943" spans="7:10" x14ac:dyDescent="0.35">
      <c r="G943" t="str">
        <f t="shared" si="34"/>
        <v>RHQBASSETLAW HOSPITAL</v>
      </c>
      <c r="H943" t="str">
        <f t="shared" si="33"/>
        <v>RHQ</v>
      </c>
      <c r="I943" t="s">
        <v>1753</v>
      </c>
      <c r="J943" t="s">
        <v>1954</v>
      </c>
    </row>
    <row r="944" spans="7:10" x14ac:dyDescent="0.35">
      <c r="G944" t="str">
        <f t="shared" si="34"/>
        <v>RHQBEECH HILL INTERMEDIATE CARE UNIT</v>
      </c>
      <c r="H944" t="str">
        <f t="shared" si="33"/>
        <v>RHQ</v>
      </c>
      <c r="I944" t="s">
        <v>1956</v>
      </c>
      <c r="J944" t="s">
        <v>1955</v>
      </c>
    </row>
    <row r="945" spans="7:10" x14ac:dyDescent="0.35">
      <c r="G945" t="str">
        <f t="shared" si="34"/>
        <v>RHQCHARLES CLIFFORD DENTAL HOSPITAL</v>
      </c>
      <c r="H945" t="str">
        <f t="shared" si="33"/>
        <v>RHQ</v>
      </c>
      <c r="I945" t="s">
        <v>1958</v>
      </c>
      <c r="J945" t="s">
        <v>1957</v>
      </c>
    </row>
    <row r="946" spans="7:10" x14ac:dyDescent="0.35">
      <c r="G946" t="str">
        <f t="shared" si="34"/>
        <v>RHQCHESTERFIELD AND NORTH DERBYSHIRE ROYAL HOSPITAL</v>
      </c>
      <c r="H946" t="str">
        <f t="shared" si="33"/>
        <v>RHQ</v>
      </c>
      <c r="I946" t="s">
        <v>1960</v>
      </c>
      <c r="J946" t="s">
        <v>1959</v>
      </c>
    </row>
    <row r="947" spans="7:10" x14ac:dyDescent="0.35">
      <c r="G947" t="str">
        <f t="shared" si="34"/>
        <v>RHQDONCASTER ROYAL INFIRMARY</v>
      </c>
      <c r="H947" t="str">
        <f t="shared" si="33"/>
        <v>RHQ</v>
      </c>
      <c r="I947" t="s">
        <v>1962</v>
      </c>
      <c r="J947" t="s">
        <v>1961</v>
      </c>
    </row>
    <row r="948" spans="7:10" x14ac:dyDescent="0.35">
      <c r="G948" t="str">
        <f t="shared" si="34"/>
        <v>RHQNORTHERN GENERAL HOSPITAL</v>
      </c>
      <c r="H948" t="str">
        <f t="shared" si="33"/>
        <v>RHQ</v>
      </c>
      <c r="I948" t="s">
        <v>1090</v>
      </c>
      <c r="J948" t="s">
        <v>1963</v>
      </c>
    </row>
    <row r="949" spans="7:10" x14ac:dyDescent="0.35">
      <c r="G949" t="str">
        <f t="shared" si="34"/>
        <v>RHQROTHERHAM DISTRICT GENERAL HOSPITAL</v>
      </c>
      <c r="H949" t="str">
        <f t="shared" si="33"/>
        <v>RHQ</v>
      </c>
      <c r="I949" t="s">
        <v>1499</v>
      </c>
      <c r="J949" t="s">
        <v>1964</v>
      </c>
    </row>
    <row r="950" spans="7:10" x14ac:dyDescent="0.35">
      <c r="G950" t="str">
        <f t="shared" si="34"/>
        <v>RHQROYAL HALLAMSHIRE HOSPITAL</v>
      </c>
      <c r="H950" t="str">
        <f t="shared" si="33"/>
        <v>RHQ</v>
      </c>
      <c r="I950" t="s">
        <v>1966</v>
      </c>
      <c r="J950" t="s">
        <v>1965</v>
      </c>
    </row>
    <row r="951" spans="7:10" x14ac:dyDescent="0.35">
      <c r="G951" t="str">
        <f t="shared" si="34"/>
        <v>RHQWESTON PARK HOSPITAL</v>
      </c>
      <c r="H951" t="str">
        <f t="shared" si="33"/>
        <v>RHQ</v>
      </c>
      <c r="I951" t="s">
        <v>1968</v>
      </c>
      <c r="J951" t="s">
        <v>1967</v>
      </c>
    </row>
    <row r="952" spans="7:10" x14ac:dyDescent="0.35">
      <c r="G952" t="str">
        <f t="shared" si="34"/>
        <v>RHUGOSPORT WAR MEMORIAL HOSPITAL</v>
      </c>
      <c r="H952" t="str">
        <f t="shared" si="33"/>
        <v>RHU</v>
      </c>
      <c r="I952" t="s">
        <v>526</v>
      </c>
      <c r="J952" t="s">
        <v>1969</v>
      </c>
    </row>
    <row r="953" spans="7:10" x14ac:dyDescent="0.35">
      <c r="G953" t="str">
        <f t="shared" si="34"/>
        <v>RHUPETERSFIELD COMMUNITY HOSPITAL</v>
      </c>
      <c r="H953" t="str">
        <f t="shared" si="33"/>
        <v>RHU</v>
      </c>
      <c r="I953" t="s">
        <v>1971</v>
      </c>
      <c r="J953" t="s">
        <v>1970</v>
      </c>
    </row>
    <row r="954" spans="7:10" x14ac:dyDescent="0.35">
      <c r="G954" t="str">
        <f t="shared" si="34"/>
        <v>RHUQUEEN ALEXANDRA HOSPITAL</v>
      </c>
      <c r="H954" t="str">
        <f t="shared" si="33"/>
        <v>RHU</v>
      </c>
      <c r="I954" t="s">
        <v>570</v>
      </c>
      <c r="J954" t="s">
        <v>1972</v>
      </c>
    </row>
    <row r="955" spans="7:10" x14ac:dyDescent="0.35">
      <c r="G955" t="str">
        <f t="shared" si="34"/>
        <v>RHUSALISBURY DISTRICT HOSPITAL</v>
      </c>
      <c r="H955" t="str">
        <f t="shared" si="33"/>
        <v>RHU</v>
      </c>
      <c r="I955" t="s">
        <v>1974</v>
      </c>
      <c r="J955" t="s">
        <v>1973</v>
      </c>
    </row>
    <row r="956" spans="7:10" x14ac:dyDescent="0.35">
      <c r="G956" t="str">
        <f t="shared" si="34"/>
        <v>RHUST MARY'S HOSPITAL</v>
      </c>
      <c r="H956" t="str">
        <f t="shared" si="33"/>
        <v>RHU</v>
      </c>
      <c r="I956" t="s">
        <v>265</v>
      </c>
      <c r="J956" t="s">
        <v>1975</v>
      </c>
    </row>
    <row r="957" spans="7:10" x14ac:dyDescent="0.35">
      <c r="G957" t="str">
        <f t="shared" si="34"/>
        <v>RHUST MARY'S HOSPITAL</v>
      </c>
      <c r="H957" t="str">
        <f t="shared" si="33"/>
        <v>RHU</v>
      </c>
      <c r="I957" t="s">
        <v>265</v>
      </c>
      <c r="J957" t="s">
        <v>1976</v>
      </c>
    </row>
    <row r="958" spans="7:10" x14ac:dyDescent="0.35">
      <c r="G958" t="str">
        <f t="shared" si="34"/>
        <v>RHWADDINGTON SCHOOL</v>
      </c>
      <c r="H958" t="str">
        <f t="shared" si="33"/>
        <v>RHW</v>
      </c>
      <c r="I958" t="s">
        <v>1978</v>
      </c>
      <c r="J958" t="s">
        <v>1977</v>
      </c>
    </row>
    <row r="959" spans="7:10" x14ac:dyDescent="0.35">
      <c r="G959" t="str">
        <f t="shared" si="34"/>
        <v>RHWBROOKFIELDS SCHOOL</v>
      </c>
      <c r="H959" t="str">
        <f t="shared" ref="H959:H1021" si="35">LEFT(J959,3)</f>
        <v>RHW</v>
      </c>
      <c r="I959" t="s">
        <v>1980</v>
      </c>
      <c r="J959" t="s">
        <v>1979</v>
      </c>
    </row>
    <row r="960" spans="7:10" x14ac:dyDescent="0.35">
      <c r="G960" t="str">
        <f t="shared" si="34"/>
        <v>RHWBUPA DUNEDIN HOSPITAL</v>
      </c>
      <c r="H960" t="str">
        <f t="shared" si="35"/>
        <v>RHW</v>
      </c>
      <c r="I960" t="s">
        <v>1982</v>
      </c>
      <c r="J960" t="s">
        <v>1981</v>
      </c>
    </row>
    <row r="961" spans="7:10" x14ac:dyDescent="0.35">
      <c r="G961" t="str">
        <f t="shared" si="34"/>
        <v>RHWCAPIO READING HOSPITAL</v>
      </c>
      <c r="H961" t="str">
        <f t="shared" si="35"/>
        <v>RHW</v>
      </c>
      <c r="I961" t="s">
        <v>1984</v>
      </c>
      <c r="J961" t="s">
        <v>1983</v>
      </c>
    </row>
    <row r="962" spans="7:10" x14ac:dyDescent="0.35">
      <c r="G962" t="str">
        <f t="shared" si="34"/>
        <v>RHWDELLWOOD HOSPITAL</v>
      </c>
      <c r="H962" t="str">
        <f t="shared" si="35"/>
        <v>RHW</v>
      </c>
      <c r="I962" t="s">
        <v>1986</v>
      </c>
      <c r="J962" t="s">
        <v>1985</v>
      </c>
    </row>
    <row r="963" spans="7:10" x14ac:dyDescent="0.35">
      <c r="G963" t="str">
        <f t="shared" si="34"/>
        <v>RHWDUCHESS OF KENT HOUSE</v>
      </c>
      <c r="H963" t="str">
        <f t="shared" si="35"/>
        <v>RHW</v>
      </c>
      <c r="I963" t="s">
        <v>1988</v>
      </c>
      <c r="J963" t="s">
        <v>1987</v>
      </c>
    </row>
    <row r="964" spans="7:10" x14ac:dyDescent="0.35">
      <c r="G964" t="str">
        <f t="shared" si="34"/>
        <v>RHWHANOVER HOUSE</v>
      </c>
      <c r="H964" t="str">
        <f t="shared" si="35"/>
        <v>RHW</v>
      </c>
      <c r="I964" t="s">
        <v>1990</v>
      </c>
      <c r="J964" t="s">
        <v>1989</v>
      </c>
    </row>
    <row r="965" spans="7:10" x14ac:dyDescent="0.35">
      <c r="G965" t="str">
        <f t="shared" si="34"/>
        <v>RHWHEATHERWOOD HOSPITAL</v>
      </c>
      <c r="H965" t="str">
        <f t="shared" si="35"/>
        <v>RHW</v>
      </c>
      <c r="I965" t="s">
        <v>1122</v>
      </c>
      <c r="J965" t="s">
        <v>1991</v>
      </c>
    </row>
    <row r="966" spans="7:10" x14ac:dyDescent="0.35">
      <c r="G966" t="str">
        <f t="shared" si="34"/>
        <v>RHWHORTON HOSPITAL</v>
      </c>
      <c r="H966" t="str">
        <f t="shared" si="35"/>
        <v>RHW</v>
      </c>
      <c r="I966" t="s">
        <v>1993</v>
      </c>
      <c r="J966" t="s">
        <v>1992</v>
      </c>
    </row>
    <row r="967" spans="7:10" x14ac:dyDescent="0.35">
      <c r="G967" t="str">
        <f t="shared" si="34"/>
        <v>RHWJOHN RADCLIFFE HOSPITAL</v>
      </c>
      <c r="H967" t="str">
        <f t="shared" si="35"/>
        <v>RHW</v>
      </c>
      <c r="I967" t="s">
        <v>1995</v>
      </c>
      <c r="J967" t="s">
        <v>1994</v>
      </c>
    </row>
    <row r="968" spans="7:10" x14ac:dyDescent="0.35">
      <c r="G968" t="str">
        <f t="shared" si="34"/>
        <v>RHWKING EDWARD VII HOSPITAL</v>
      </c>
      <c r="H968" t="str">
        <f t="shared" si="35"/>
        <v>RHW</v>
      </c>
      <c r="I968" t="s">
        <v>1123</v>
      </c>
      <c r="J968" t="s">
        <v>1996</v>
      </c>
    </row>
    <row r="969" spans="7:10" x14ac:dyDescent="0.35">
      <c r="G969" t="str">
        <f t="shared" si="34"/>
        <v>RHWMARY HARE GRAMMER SCHOOL</v>
      </c>
      <c r="H969" t="str">
        <f t="shared" si="35"/>
        <v>RHW</v>
      </c>
      <c r="I969" t="s">
        <v>1998</v>
      </c>
      <c r="J969" t="s">
        <v>1997</v>
      </c>
    </row>
    <row r="970" spans="7:10" x14ac:dyDescent="0.35">
      <c r="G970" t="str">
        <f t="shared" si="34"/>
        <v>RHWPROSPECT PARK HOSPITAL</v>
      </c>
      <c r="H970" t="str">
        <f t="shared" si="35"/>
        <v>RHW</v>
      </c>
      <c r="I970" t="s">
        <v>2000</v>
      </c>
      <c r="J970" t="s">
        <v>1999</v>
      </c>
    </row>
    <row r="971" spans="7:10" x14ac:dyDescent="0.35">
      <c r="G971" t="str">
        <f t="shared" si="34"/>
        <v>RHWROYAL BERKSHIRE HOSPITAL</v>
      </c>
      <c r="H971" t="str">
        <f t="shared" si="35"/>
        <v>RHW</v>
      </c>
      <c r="I971" t="s">
        <v>2002</v>
      </c>
      <c r="J971" t="s">
        <v>2001</v>
      </c>
    </row>
    <row r="972" spans="7:10" x14ac:dyDescent="0.35">
      <c r="G972" t="str">
        <f t="shared" si="34"/>
        <v>RHWSKIMPED HILL SURGERY</v>
      </c>
      <c r="H972" t="str">
        <f t="shared" si="35"/>
        <v>RHW</v>
      </c>
      <c r="I972" t="s">
        <v>2004</v>
      </c>
      <c r="J972" t="s">
        <v>2003</v>
      </c>
    </row>
    <row r="973" spans="7:10" x14ac:dyDescent="0.35">
      <c r="G973" t="str">
        <f t="shared" si="34"/>
        <v>RHWST MARKS HOSPITAL</v>
      </c>
      <c r="H973" t="str">
        <f t="shared" si="35"/>
        <v>RHW</v>
      </c>
      <c r="I973" t="s">
        <v>2006</v>
      </c>
      <c r="J973" t="s">
        <v>2005</v>
      </c>
    </row>
    <row r="974" spans="7:10" x14ac:dyDescent="0.35">
      <c r="G974" t="str">
        <f t="shared" si="34"/>
        <v>RHWTHE AVENUE SCHOOL</v>
      </c>
      <c r="H974" t="str">
        <f t="shared" si="35"/>
        <v>RHW</v>
      </c>
      <c r="I974" t="s">
        <v>2008</v>
      </c>
      <c r="J974" t="s">
        <v>2007</v>
      </c>
    </row>
    <row r="975" spans="7:10" x14ac:dyDescent="0.35">
      <c r="G975" t="str">
        <f t="shared" si="34"/>
        <v>RHWTHE CASTLE SCHOOL</v>
      </c>
      <c r="H975" t="str">
        <f t="shared" si="35"/>
        <v>RHW</v>
      </c>
      <c r="I975" t="s">
        <v>2010</v>
      </c>
      <c r="J975" t="s">
        <v>2009</v>
      </c>
    </row>
    <row r="976" spans="7:10" x14ac:dyDescent="0.35">
      <c r="G976" t="str">
        <f t="shared" si="34"/>
        <v>RHWTHE WHITLEY HEALTH AND SERVICES CENTRE</v>
      </c>
      <c r="H976" t="str">
        <f t="shared" si="35"/>
        <v>RHW</v>
      </c>
      <c r="I976" t="s">
        <v>2012</v>
      </c>
      <c r="J976" t="s">
        <v>2011</v>
      </c>
    </row>
    <row r="977" spans="7:10" x14ac:dyDescent="0.35">
      <c r="G977" t="str">
        <f t="shared" si="34"/>
        <v>RHWTOWNLANDS HOSPITAL</v>
      </c>
      <c r="H977" t="str">
        <f t="shared" si="35"/>
        <v>RHW</v>
      </c>
      <c r="I977" t="s">
        <v>2014</v>
      </c>
      <c r="J977" t="s">
        <v>2013</v>
      </c>
    </row>
    <row r="978" spans="7:10" x14ac:dyDescent="0.35">
      <c r="G978" t="str">
        <f t="shared" si="34"/>
        <v>RHWWALLINGFORD COMMUNITY HOSPITAL</v>
      </c>
      <c r="H978" t="str">
        <f t="shared" si="35"/>
        <v>RHW</v>
      </c>
      <c r="I978" t="s">
        <v>2016</v>
      </c>
      <c r="J978" t="s">
        <v>2015</v>
      </c>
    </row>
    <row r="979" spans="7:10" x14ac:dyDescent="0.35">
      <c r="G979" t="str">
        <f t="shared" si="34"/>
        <v>RHWWANTAGE COMMUNITY HOSPITAL</v>
      </c>
      <c r="H979" t="str">
        <f t="shared" si="35"/>
        <v>RHW</v>
      </c>
      <c r="I979" t="s">
        <v>2018</v>
      </c>
      <c r="J979" t="s">
        <v>2017</v>
      </c>
    </row>
    <row r="980" spans="7:10" x14ac:dyDescent="0.35">
      <c r="G980" t="str">
        <f t="shared" si="34"/>
        <v>RHWWEST BERKSHIRE COMMUNITY HOSPITAL</v>
      </c>
      <c r="H980" t="str">
        <f t="shared" si="35"/>
        <v>RHW</v>
      </c>
      <c r="I980" t="s">
        <v>2020</v>
      </c>
      <c r="J980" t="s">
        <v>2019</v>
      </c>
    </row>
    <row r="981" spans="7:10" x14ac:dyDescent="0.35">
      <c r="G981" t="str">
        <f t="shared" si="34"/>
        <v>RHWWEXHAM PARK HOSPITAL</v>
      </c>
      <c r="H981" t="str">
        <f t="shared" si="35"/>
        <v>RHW</v>
      </c>
      <c r="I981" t="s">
        <v>1126</v>
      </c>
      <c r="J981" t="s">
        <v>2021</v>
      </c>
    </row>
    <row r="982" spans="7:10" x14ac:dyDescent="0.35">
      <c r="G982" t="str">
        <f t="shared" si="34"/>
        <v>RHWWHITLEY PARK INFANT SCHOOL</v>
      </c>
      <c r="H982" t="str">
        <f t="shared" si="35"/>
        <v>RHW</v>
      </c>
      <c r="I982" t="s">
        <v>2023</v>
      </c>
      <c r="J982" t="s">
        <v>2022</v>
      </c>
    </row>
    <row r="983" spans="7:10" x14ac:dyDescent="0.35">
      <c r="G983" t="str">
        <f t="shared" si="34"/>
        <v>RHWWINDSOR DIALYSIS CENTRE</v>
      </c>
      <c r="H983" t="str">
        <f t="shared" si="35"/>
        <v>RHW</v>
      </c>
      <c r="I983" t="s">
        <v>2025</v>
      </c>
      <c r="J983" t="s">
        <v>2024</v>
      </c>
    </row>
    <row r="984" spans="7:10" x14ac:dyDescent="0.35">
      <c r="G984" t="str">
        <f t="shared" si="34"/>
        <v>RHWWOKINGHAM HOSPITAL</v>
      </c>
      <c r="H984" t="str">
        <f t="shared" si="35"/>
        <v>RHW</v>
      </c>
      <c r="I984" t="s">
        <v>2027</v>
      </c>
      <c r="J984" t="s">
        <v>2026</v>
      </c>
    </row>
    <row r="985" spans="7:10" x14ac:dyDescent="0.35">
      <c r="G985" t="str">
        <f t="shared" si="34"/>
        <v>RJ1GSTT @ HAREFIELD HOSPITAL</v>
      </c>
      <c r="H985" t="str">
        <f t="shared" si="35"/>
        <v>RJ1</v>
      </c>
      <c r="I985" s="81" t="s">
        <v>14416</v>
      </c>
      <c r="J985" t="s">
        <v>14415</v>
      </c>
    </row>
    <row r="986" spans="7:10" x14ac:dyDescent="0.35">
      <c r="G986" t="str">
        <f t="shared" si="34"/>
        <v>RJ1GSTT @ ROYAL BROMPTON HOSPITAL</v>
      </c>
      <c r="H986" t="str">
        <f t="shared" si="35"/>
        <v>RJ1</v>
      </c>
      <c r="I986" s="81" t="s">
        <v>14418</v>
      </c>
      <c r="J986" t="s">
        <v>14417</v>
      </c>
    </row>
    <row r="987" spans="7:10" x14ac:dyDescent="0.35">
      <c r="G987" t="str">
        <f t="shared" si="34"/>
        <v>RJ1GUY'S AND ST THOMAS' NHS TRUST</v>
      </c>
      <c r="H987" t="str">
        <f t="shared" si="35"/>
        <v>RJ1</v>
      </c>
      <c r="I987" t="s">
        <v>2029</v>
      </c>
      <c r="J987" t="s">
        <v>2028</v>
      </c>
    </row>
    <row r="988" spans="7:10" x14ac:dyDescent="0.35">
      <c r="G988" t="str">
        <f t="shared" si="34"/>
        <v>RJ1GUY'S HOSPITAL</v>
      </c>
      <c r="H988" t="str">
        <f t="shared" si="35"/>
        <v>RJ1</v>
      </c>
      <c r="I988" t="s">
        <v>2031</v>
      </c>
      <c r="J988" t="s">
        <v>2030</v>
      </c>
    </row>
    <row r="989" spans="7:10" x14ac:dyDescent="0.35">
      <c r="G989" t="str">
        <f t="shared" si="34"/>
        <v>RJ1KING'S COLLEGE HOSPITAL (DENMARK HILL)</v>
      </c>
      <c r="H989" t="str">
        <f t="shared" si="35"/>
        <v>RJ1</v>
      </c>
      <c r="I989" t="s">
        <v>2033</v>
      </c>
      <c r="J989" t="s">
        <v>2032</v>
      </c>
    </row>
    <row r="990" spans="7:10" x14ac:dyDescent="0.35">
      <c r="G990" t="str">
        <f t="shared" si="34"/>
        <v>RJ1ST THOMAS' HOSPITAL</v>
      </c>
      <c r="H990" t="str">
        <f t="shared" si="35"/>
        <v>RJ1</v>
      </c>
      <c r="I990" t="s">
        <v>2035</v>
      </c>
      <c r="J990" t="s">
        <v>2034</v>
      </c>
    </row>
    <row r="991" spans="7:10" x14ac:dyDescent="0.35">
      <c r="G991" t="str">
        <f t="shared" si="34"/>
        <v>RJ2QUEEN ELIZABETH HOSPITAL</v>
      </c>
      <c r="H991" t="str">
        <f t="shared" si="35"/>
        <v>RJ2</v>
      </c>
      <c r="I991" t="s">
        <v>405</v>
      </c>
      <c r="J991" t="s">
        <v>2036</v>
      </c>
    </row>
    <row r="992" spans="7:10" x14ac:dyDescent="0.35">
      <c r="G992" t="str">
        <f t="shared" si="34"/>
        <v>RJ2QUEEN MARYS HOSPITAL</v>
      </c>
      <c r="H992" t="str">
        <f t="shared" si="35"/>
        <v>RJ2</v>
      </c>
      <c r="I992" t="s">
        <v>2038</v>
      </c>
      <c r="J992" t="s">
        <v>2037</v>
      </c>
    </row>
    <row r="993" spans="7:10" x14ac:dyDescent="0.35">
      <c r="G993" t="str">
        <f t="shared" si="34"/>
        <v>RJ2UNIVERSITY HOSPITAL LEWISHAM</v>
      </c>
      <c r="H993" t="str">
        <f t="shared" si="35"/>
        <v>RJ2</v>
      </c>
      <c r="I993" t="s">
        <v>2040</v>
      </c>
      <c r="J993" t="s">
        <v>2039</v>
      </c>
    </row>
    <row r="994" spans="7:10" x14ac:dyDescent="0.35">
      <c r="G994" t="str">
        <f t="shared" si="34"/>
        <v>RJ6CROYDON UNIVERSITY HOSPITAL</v>
      </c>
      <c r="H994" t="str">
        <f t="shared" si="35"/>
        <v>RJ6</v>
      </c>
      <c r="I994" t="s">
        <v>2042</v>
      </c>
      <c r="J994" t="s">
        <v>2041</v>
      </c>
    </row>
    <row r="995" spans="7:10" x14ac:dyDescent="0.35">
      <c r="G995" t="str">
        <f t="shared" si="34"/>
        <v>RJ6PURLEY WAR MEMORIAL HOSPITAL</v>
      </c>
      <c r="H995" t="str">
        <f t="shared" si="35"/>
        <v>RJ6</v>
      </c>
      <c r="I995" t="s">
        <v>2044</v>
      </c>
      <c r="J995" t="s">
        <v>2043</v>
      </c>
    </row>
    <row r="996" spans="7:10" x14ac:dyDescent="0.35">
      <c r="G996" t="str">
        <f t="shared" ref="G996:G1059" si="36">H996&amp;I996</f>
        <v>RJ7DAWES HOUSE</v>
      </c>
      <c r="H996" t="str">
        <f t="shared" si="35"/>
        <v>RJ7</v>
      </c>
      <c r="I996" t="s">
        <v>2046</v>
      </c>
      <c r="J996" t="s">
        <v>2045</v>
      </c>
    </row>
    <row r="997" spans="7:10" x14ac:dyDescent="0.35">
      <c r="G997" t="str">
        <f t="shared" si="36"/>
        <v>RJ7QUEEN MARYS HOSPITAL (ROEHAMPTON)</v>
      </c>
      <c r="H997" t="str">
        <f t="shared" si="35"/>
        <v>RJ7</v>
      </c>
      <c r="I997" t="s">
        <v>2048</v>
      </c>
      <c r="J997" t="s">
        <v>2047</v>
      </c>
    </row>
    <row r="998" spans="7:10" x14ac:dyDescent="0.35">
      <c r="G998" t="str">
        <f t="shared" si="36"/>
        <v>RJ7ST GEORGE'S AT ST JOHN'S THERAPY CENTRE</v>
      </c>
      <c r="H998" t="str">
        <f t="shared" si="35"/>
        <v>RJ7</v>
      </c>
      <c r="I998" t="s">
        <v>2050</v>
      </c>
      <c r="J998" t="s">
        <v>2049</v>
      </c>
    </row>
    <row r="999" spans="7:10" x14ac:dyDescent="0.35">
      <c r="G999" t="str">
        <f t="shared" si="36"/>
        <v>RJ7ST GEORGE'S HOSPITAL (TOOTING)</v>
      </c>
      <c r="H999" t="str">
        <f t="shared" si="35"/>
        <v>RJ7</v>
      </c>
      <c r="I999" t="s">
        <v>2052</v>
      </c>
      <c r="J999" t="s">
        <v>2051</v>
      </c>
    </row>
    <row r="1000" spans="7:10" x14ac:dyDescent="0.35">
      <c r="G1000" t="str">
        <f t="shared" si="36"/>
        <v>RJ8ADDACTION</v>
      </c>
      <c r="H1000" t="str">
        <f t="shared" si="35"/>
        <v>RJ8</v>
      </c>
      <c r="I1000" t="s">
        <v>2054</v>
      </c>
      <c r="J1000" t="s">
        <v>2053</v>
      </c>
    </row>
    <row r="1001" spans="7:10" x14ac:dyDescent="0.35">
      <c r="G1001" t="str">
        <f t="shared" si="36"/>
        <v>RJ8ANDY MAR</v>
      </c>
      <c r="H1001" t="str">
        <f t="shared" si="35"/>
        <v>RJ8</v>
      </c>
      <c r="I1001" t="s">
        <v>2056</v>
      </c>
      <c r="J1001" t="s">
        <v>2055</v>
      </c>
    </row>
    <row r="1002" spans="7:10" x14ac:dyDescent="0.35">
      <c r="G1002" t="str">
        <f t="shared" si="36"/>
        <v>RJ8AOS ASSOCIATE SPECIALIST ONE</v>
      </c>
      <c r="H1002" t="str">
        <f t="shared" si="35"/>
        <v>RJ8</v>
      </c>
      <c r="I1002" t="s">
        <v>2058</v>
      </c>
      <c r="J1002" t="s">
        <v>2057</v>
      </c>
    </row>
    <row r="1003" spans="7:10" x14ac:dyDescent="0.35">
      <c r="G1003" t="str">
        <f t="shared" si="36"/>
        <v>RJ8AOS ASSOCIATE SPECIALIST TWO</v>
      </c>
      <c r="H1003" t="str">
        <f t="shared" si="35"/>
        <v>RJ8</v>
      </c>
      <c r="I1003" t="s">
        <v>2060</v>
      </c>
      <c r="J1003" t="s">
        <v>2059</v>
      </c>
    </row>
    <row r="1004" spans="7:10" x14ac:dyDescent="0.35">
      <c r="G1004" t="str">
        <f t="shared" si="36"/>
        <v>RJ8AOS NMP ONE</v>
      </c>
      <c r="H1004" t="str">
        <f t="shared" si="35"/>
        <v>RJ8</v>
      </c>
      <c r="I1004" t="s">
        <v>2062</v>
      </c>
      <c r="J1004" t="s">
        <v>2061</v>
      </c>
    </row>
    <row r="1005" spans="7:10" x14ac:dyDescent="0.35">
      <c r="G1005" t="str">
        <f t="shared" si="36"/>
        <v>RJ8AOS NMP THREE</v>
      </c>
      <c r="H1005" t="str">
        <f t="shared" si="35"/>
        <v>RJ8</v>
      </c>
      <c r="I1005" t="s">
        <v>2064</v>
      </c>
      <c r="J1005" t="s">
        <v>2063</v>
      </c>
    </row>
    <row r="1006" spans="7:10" x14ac:dyDescent="0.35">
      <c r="G1006" t="str">
        <f t="shared" si="36"/>
        <v>RJ8AOS NMP TWO</v>
      </c>
      <c r="H1006" t="str">
        <f t="shared" si="35"/>
        <v>RJ8</v>
      </c>
      <c r="I1006" t="s">
        <v>2066</v>
      </c>
      <c r="J1006" t="s">
        <v>2065</v>
      </c>
    </row>
    <row r="1007" spans="7:10" x14ac:dyDescent="0.35">
      <c r="G1007" t="str">
        <f t="shared" si="36"/>
        <v>RJ8BETHANY</v>
      </c>
      <c r="H1007" t="str">
        <f t="shared" si="35"/>
        <v>RJ8</v>
      </c>
      <c r="I1007" t="s">
        <v>2068</v>
      </c>
      <c r="J1007" t="s">
        <v>2067</v>
      </c>
    </row>
    <row r="1008" spans="7:10" x14ac:dyDescent="0.35">
      <c r="G1008" t="str">
        <f t="shared" si="36"/>
        <v>RJ8BODMIN HOSPITAL</v>
      </c>
      <c r="H1008" t="str">
        <f t="shared" si="35"/>
        <v>RJ8</v>
      </c>
      <c r="I1008" t="s">
        <v>2070</v>
      </c>
      <c r="J1008" t="s">
        <v>2069</v>
      </c>
    </row>
    <row r="1009" spans="7:10" x14ac:dyDescent="0.35">
      <c r="G1009" t="str">
        <f t="shared" si="36"/>
        <v>RJ8BOLITHO HOSPITAL</v>
      </c>
      <c r="H1009" t="str">
        <f t="shared" si="35"/>
        <v>RJ8</v>
      </c>
      <c r="I1009" t="s">
        <v>2072</v>
      </c>
      <c r="J1009" t="s">
        <v>2071</v>
      </c>
    </row>
    <row r="1010" spans="7:10" x14ac:dyDescent="0.35">
      <c r="G1010" t="str">
        <f t="shared" si="36"/>
        <v>RJ8BOUNDERVEAN</v>
      </c>
      <c r="H1010" t="str">
        <f t="shared" si="35"/>
        <v>RJ8</v>
      </c>
      <c r="I1010" t="s">
        <v>2074</v>
      </c>
      <c r="J1010" t="s">
        <v>2073</v>
      </c>
    </row>
    <row r="1011" spans="7:10" x14ac:dyDescent="0.35">
      <c r="G1011" t="str">
        <f t="shared" si="36"/>
        <v>RJ8BROOKSIDE</v>
      </c>
      <c r="H1011" t="str">
        <f t="shared" si="35"/>
        <v>RJ8</v>
      </c>
      <c r="I1011" t="s">
        <v>898</v>
      </c>
      <c r="J1011" t="s">
        <v>2075</v>
      </c>
    </row>
    <row r="1012" spans="7:10" x14ac:dyDescent="0.35">
      <c r="G1012" t="str">
        <f t="shared" si="36"/>
        <v>RJ8CAMBORNE REDRUTH COMMUNITY HOSPITAL</v>
      </c>
      <c r="H1012" t="str">
        <f t="shared" si="35"/>
        <v>RJ8</v>
      </c>
      <c r="I1012" t="s">
        <v>2077</v>
      </c>
      <c r="J1012" t="s">
        <v>2076</v>
      </c>
    </row>
    <row r="1013" spans="7:10" x14ac:dyDescent="0.35">
      <c r="G1013" t="str">
        <f t="shared" si="36"/>
        <v>RJ8COBBLESTONES</v>
      </c>
      <c r="H1013" t="str">
        <f t="shared" si="35"/>
        <v>RJ8</v>
      </c>
      <c r="I1013" t="s">
        <v>2079</v>
      </c>
      <c r="J1013" t="s">
        <v>2078</v>
      </c>
    </row>
    <row r="1014" spans="7:10" x14ac:dyDescent="0.35">
      <c r="G1014" t="str">
        <f t="shared" si="36"/>
        <v>RJ8EDWARD HAIN HOSPITAL</v>
      </c>
      <c r="H1014" t="str">
        <f t="shared" si="35"/>
        <v>RJ8</v>
      </c>
      <c r="I1014" t="s">
        <v>2081</v>
      </c>
      <c r="J1014" t="s">
        <v>2080</v>
      </c>
    </row>
    <row r="1015" spans="7:10" x14ac:dyDescent="0.35">
      <c r="G1015" t="str">
        <f t="shared" si="36"/>
        <v>RJ8FAIR VIEW</v>
      </c>
      <c r="H1015" t="str">
        <f t="shared" si="35"/>
        <v>RJ8</v>
      </c>
      <c r="I1015" t="s">
        <v>2083</v>
      </c>
      <c r="J1015" t="s">
        <v>2082</v>
      </c>
    </row>
    <row r="1016" spans="7:10" x14ac:dyDescent="0.35">
      <c r="G1016" t="str">
        <f t="shared" si="36"/>
        <v>RJ8FALMOUTH HOSPITAL</v>
      </c>
      <c r="H1016" t="str">
        <f t="shared" si="35"/>
        <v>RJ8</v>
      </c>
      <c r="I1016" t="s">
        <v>2085</v>
      </c>
      <c r="J1016" t="s">
        <v>2084</v>
      </c>
    </row>
    <row r="1017" spans="7:10" x14ac:dyDescent="0.35">
      <c r="G1017" t="str">
        <f t="shared" si="36"/>
        <v>RJ8FOWEY HOSPITAL</v>
      </c>
      <c r="H1017" t="str">
        <f t="shared" si="35"/>
        <v>RJ8</v>
      </c>
      <c r="I1017" t="s">
        <v>2087</v>
      </c>
      <c r="J1017" t="s">
        <v>2086</v>
      </c>
    </row>
    <row r="1018" spans="7:10" x14ac:dyDescent="0.35">
      <c r="G1018" t="str">
        <f t="shared" si="36"/>
        <v>RJ8GARNER INPATIENTS</v>
      </c>
      <c r="H1018" t="str">
        <f t="shared" si="35"/>
        <v>RJ8</v>
      </c>
      <c r="I1018" t="s">
        <v>2089</v>
      </c>
      <c r="J1018" t="s">
        <v>2088</v>
      </c>
    </row>
    <row r="1019" spans="7:10" x14ac:dyDescent="0.35">
      <c r="G1019" t="str">
        <f t="shared" si="36"/>
        <v>RJ8GWYN DOWR</v>
      </c>
      <c r="H1019" t="str">
        <f t="shared" si="35"/>
        <v>RJ8</v>
      </c>
      <c r="I1019" t="s">
        <v>2091</v>
      </c>
      <c r="J1019" t="s">
        <v>2090</v>
      </c>
    </row>
    <row r="1020" spans="7:10" x14ac:dyDescent="0.35">
      <c r="G1020" t="str">
        <f t="shared" si="36"/>
        <v>RJ8HEATHLANDS</v>
      </c>
      <c r="H1020" t="str">
        <f t="shared" si="35"/>
        <v>RJ8</v>
      </c>
      <c r="I1020" t="s">
        <v>2093</v>
      </c>
      <c r="J1020" t="s">
        <v>2092</v>
      </c>
    </row>
    <row r="1021" spans="7:10" x14ac:dyDescent="0.35">
      <c r="G1021" t="str">
        <f t="shared" si="36"/>
        <v>RJ8HELSTON HOSPITAL</v>
      </c>
      <c r="H1021" t="str">
        <f t="shared" si="35"/>
        <v>RJ8</v>
      </c>
      <c r="I1021" t="s">
        <v>2095</v>
      </c>
      <c r="J1021" t="s">
        <v>2094</v>
      </c>
    </row>
    <row r="1022" spans="7:10" x14ac:dyDescent="0.35">
      <c r="G1022" t="str">
        <f t="shared" si="36"/>
        <v>RJ8INPATIENTS BODMIN</v>
      </c>
      <c r="H1022" t="str">
        <f t="shared" ref="H1022:H1082" si="37">LEFT(J1022,3)</f>
        <v>RJ8</v>
      </c>
      <c r="I1022" t="s">
        <v>2097</v>
      </c>
      <c r="J1022" t="s">
        <v>2096</v>
      </c>
    </row>
    <row r="1023" spans="7:10" x14ac:dyDescent="0.35">
      <c r="G1023" t="str">
        <f t="shared" si="36"/>
        <v>RJ8INPATIENTS LONGREACH</v>
      </c>
      <c r="H1023" t="str">
        <f t="shared" si="37"/>
        <v>RJ8</v>
      </c>
      <c r="I1023" t="s">
        <v>2099</v>
      </c>
      <c r="J1023" t="s">
        <v>2098</v>
      </c>
    </row>
    <row r="1024" spans="7:10" x14ac:dyDescent="0.35">
      <c r="G1024" t="str">
        <f t="shared" si="36"/>
        <v>RJ8LAUNCESTON HOSPITAL</v>
      </c>
      <c r="H1024" t="str">
        <f t="shared" si="37"/>
        <v>RJ8</v>
      </c>
      <c r="I1024" t="s">
        <v>2101</v>
      </c>
      <c r="J1024" t="s">
        <v>2100</v>
      </c>
    </row>
    <row r="1025" spans="7:10" x14ac:dyDescent="0.35">
      <c r="G1025" t="str">
        <f t="shared" si="36"/>
        <v>RJ8LAYLAND</v>
      </c>
      <c r="H1025" t="str">
        <f t="shared" si="37"/>
        <v>RJ8</v>
      </c>
      <c r="I1025" t="s">
        <v>2103</v>
      </c>
      <c r="J1025" t="s">
        <v>2102</v>
      </c>
    </row>
    <row r="1026" spans="7:10" x14ac:dyDescent="0.35">
      <c r="G1026" t="str">
        <f t="shared" si="36"/>
        <v>RJ8LD NMP ONE</v>
      </c>
      <c r="H1026" t="str">
        <f t="shared" si="37"/>
        <v>RJ8</v>
      </c>
      <c r="I1026" t="s">
        <v>2105</v>
      </c>
      <c r="J1026" t="s">
        <v>2104</v>
      </c>
    </row>
    <row r="1027" spans="7:10" x14ac:dyDescent="0.35">
      <c r="G1027" t="str">
        <f t="shared" si="36"/>
        <v>RJ8LD NMP TWO</v>
      </c>
      <c r="H1027" t="str">
        <f t="shared" si="37"/>
        <v>RJ8</v>
      </c>
      <c r="I1027" t="s">
        <v>2107</v>
      </c>
      <c r="J1027" t="s">
        <v>2106</v>
      </c>
    </row>
    <row r="1028" spans="7:10" x14ac:dyDescent="0.35">
      <c r="G1028" t="str">
        <f t="shared" si="36"/>
        <v>RJ8LISKEARD COMMUNITY HOSPITAL</v>
      </c>
      <c r="H1028" t="str">
        <f t="shared" si="37"/>
        <v>RJ8</v>
      </c>
      <c r="I1028" t="s">
        <v>2109</v>
      </c>
      <c r="J1028" t="s">
        <v>2108</v>
      </c>
    </row>
    <row r="1029" spans="7:10" x14ac:dyDescent="0.35">
      <c r="G1029" t="str">
        <f t="shared" si="36"/>
        <v>RJ8LYNDHURST</v>
      </c>
      <c r="H1029" t="str">
        <f t="shared" si="37"/>
        <v>RJ8</v>
      </c>
      <c r="I1029" t="s">
        <v>2111</v>
      </c>
      <c r="J1029" t="s">
        <v>2110</v>
      </c>
    </row>
    <row r="1030" spans="7:10" x14ac:dyDescent="0.35">
      <c r="G1030" t="str">
        <f t="shared" si="36"/>
        <v>RJ8MANOR VILLAS</v>
      </c>
      <c r="H1030" t="str">
        <f t="shared" si="37"/>
        <v>RJ8</v>
      </c>
      <c r="I1030" t="s">
        <v>2113</v>
      </c>
      <c r="J1030" t="s">
        <v>2112</v>
      </c>
    </row>
    <row r="1031" spans="7:10" x14ac:dyDescent="0.35">
      <c r="G1031" t="str">
        <f t="shared" si="36"/>
        <v>RJ8MEADOW HEAD</v>
      </c>
      <c r="H1031" t="str">
        <f t="shared" si="37"/>
        <v>RJ8</v>
      </c>
      <c r="I1031" t="s">
        <v>2115</v>
      </c>
      <c r="J1031" t="s">
        <v>2114</v>
      </c>
    </row>
    <row r="1032" spans="7:10" x14ac:dyDescent="0.35">
      <c r="G1032" t="str">
        <f t="shared" si="36"/>
        <v>RJ8MORRAB COTTAGE</v>
      </c>
      <c r="H1032" t="str">
        <f t="shared" si="37"/>
        <v>RJ8</v>
      </c>
      <c r="I1032" t="s">
        <v>2117</v>
      </c>
      <c r="J1032" t="s">
        <v>2116</v>
      </c>
    </row>
    <row r="1033" spans="7:10" x14ac:dyDescent="0.35">
      <c r="G1033" t="str">
        <f t="shared" si="36"/>
        <v>RJ8NEWQUAY HOSPITAL</v>
      </c>
      <c r="H1033" t="str">
        <f t="shared" si="37"/>
        <v>RJ8</v>
      </c>
      <c r="I1033" t="s">
        <v>2119</v>
      </c>
      <c r="J1033" t="s">
        <v>2118</v>
      </c>
    </row>
    <row r="1034" spans="7:10" x14ac:dyDescent="0.35">
      <c r="G1034" t="str">
        <f t="shared" si="36"/>
        <v>RJ8PARCSIDE</v>
      </c>
      <c r="H1034" t="str">
        <f t="shared" si="37"/>
        <v>RJ8</v>
      </c>
      <c r="I1034" t="s">
        <v>2121</v>
      </c>
      <c r="J1034" t="s">
        <v>2120</v>
      </c>
    </row>
    <row r="1035" spans="7:10" x14ac:dyDescent="0.35">
      <c r="G1035" t="str">
        <f t="shared" si="36"/>
        <v>RJ8PRAZE MEADOW</v>
      </c>
      <c r="H1035" t="str">
        <f t="shared" si="37"/>
        <v>RJ8</v>
      </c>
      <c r="I1035" t="s">
        <v>2123</v>
      </c>
      <c r="J1035" t="s">
        <v>2122</v>
      </c>
    </row>
    <row r="1036" spans="7:10" x14ac:dyDescent="0.35">
      <c r="G1036" t="str">
        <f t="shared" si="36"/>
        <v>RJ8ROSTON</v>
      </c>
      <c r="H1036" t="str">
        <f t="shared" si="37"/>
        <v>RJ8</v>
      </c>
      <c r="I1036" t="s">
        <v>2125</v>
      </c>
      <c r="J1036" t="s">
        <v>2124</v>
      </c>
    </row>
    <row r="1037" spans="7:10" x14ac:dyDescent="0.35">
      <c r="G1037" t="str">
        <f t="shared" si="36"/>
        <v>RJ8ROSWYTH</v>
      </c>
      <c r="H1037" t="str">
        <f t="shared" si="37"/>
        <v>RJ8</v>
      </c>
      <c r="I1037" t="s">
        <v>2127</v>
      </c>
      <c r="J1037" t="s">
        <v>2126</v>
      </c>
    </row>
    <row r="1038" spans="7:10" x14ac:dyDescent="0.35">
      <c r="G1038" t="str">
        <f t="shared" si="36"/>
        <v>RJ8ROYAL CORNWALL HOSPITAL (TRELISKE)</v>
      </c>
      <c r="H1038" t="str">
        <f t="shared" si="37"/>
        <v>RJ8</v>
      </c>
      <c r="I1038" t="s">
        <v>1461</v>
      </c>
      <c r="J1038" t="s">
        <v>2128</v>
      </c>
    </row>
    <row r="1039" spans="7:10" x14ac:dyDescent="0.35">
      <c r="G1039" t="str">
        <f t="shared" si="36"/>
        <v>RJ8SOMERSET VILLA</v>
      </c>
      <c r="H1039" t="str">
        <f t="shared" si="37"/>
        <v>RJ8</v>
      </c>
      <c r="I1039" t="s">
        <v>2132</v>
      </c>
      <c r="J1039" t="s">
        <v>2131</v>
      </c>
    </row>
    <row r="1040" spans="7:10" x14ac:dyDescent="0.35">
      <c r="G1040" t="str">
        <f t="shared" si="36"/>
        <v xml:space="preserve">RJ8SOWENNA UNIT </v>
      </c>
      <c r="H1040" t="str">
        <f t="shared" si="37"/>
        <v>RJ8</v>
      </c>
      <c r="I1040" t="s">
        <v>2130</v>
      </c>
      <c r="J1040" t="s">
        <v>2129</v>
      </c>
    </row>
    <row r="1041" spans="7:10" x14ac:dyDescent="0.35">
      <c r="G1041" t="str">
        <f t="shared" si="36"/>
        <v>RJ8ST AUSTELL COMMUNITY HOSPITAL</v>
      </c>
      <c r="H1041" t="str">
        <f t="shared" si="37"/>
        <v>RJ8</v>
      </c>
      <c r="I1041" t="s">
        <v>2134</v>
      </c>
      <c r="J1041" t="s">
        <v>2133</v>
      </c>
    </row>
    <row r="1042" spans="7:10" x14ac:dyDescent="0.35">
      <c r="G1042" t="str">
        <f t="shared" si="36"/>
        <v>RJ8ST BARNABAS HOSPITAL</v>
      </c>
      <c r="H1042" t="str">
        <f t="shared" si="37"/>
        <v>RJ8</v>
      </c>
      <c r="I1042" t="s">
        <v>2136</v>
      </c>
      <c r="J1042" t="s">
        <v>2135</v>
      </c>
    </row>
    <row r="1043" spans="7:10" x14ac:dyDescent="0.35">
      <c r="G1043" t="str">
        <f t="shared" si="36"/>
        <v>RJ8ST MARY'S HOSPITAL</v>
      </c>
      <c r="H1043" t="str">
        <f t="shared" si="37"/>
        <v>RJ8</v>
      </c>
      <c r="I1043" t="s">
        <v>265</v>
      </c>
      <c r="J1043" t="s">
        <v>2137</v>
      </c>
    </row>
    <row r="1044" spans="7:10" x14ac:dyDescent="0.35">
      <c r="G1044" t="str">
        <f t="shared" si="36"/>
        <v>RJ8STEPPING STONES</v>
      </c>
      <c r="H1044" t="str">
        <f t="shared" si="37"/>
        <v>RJ8</v>
      </c>
      <c r="I1044" t="s">
        <v>2139</v>
      </c>
      <c r="J1044" t="s">
        <v>2138</v>
      </c>
    </row>
    <row r="1045" spans="7:10" x14ac:dyDescent="0.35">
      <c r="G1045" t="str">
        <f t="shared" si="36"/>
        <v>RJ8STRATTON HOSPITAL</v>
      </c>
      <c r="H1045" t="str">
        <f t="shared" si="37"/>
        <v>RJ8</v>
      </c>
      <c r="I1045" t="s">
        <v>1464</v>
      </c>
      <c r="J1045" t="s">
        <v>2140</v>
      </c>
    </row>
    <row r="1046" spans="7:10" x14ac:dyDescent="0.35">
      <c r="G1046" t="str">
        <f t="shared" si="36"/>
        <v>RJ8TAMARISK</v>
      </c>
      <c r="H1046" t="str">
        <f t="shared" si="37"/>
        <v>RJ8</v>
      </c>
      <c r="I1046" t="s">
        <v>2142</v>
      </c>
      <c r="J1046" t="s">
        <v>2141</v>
      </c>
    </row>
    <row r="1047" spans="7:10" x14ac:dyDescent="0.35">
      <c r="G1047" t="str">
        <f t="shared" si="36"/>
        <v>RJ8THE WILLOWS</v>
      </c>
      <c r="H1047" t="str">
        <f t="shared" si="37"/>
        <v>RJ8</v>
      </c>
      <c r="I1047" t="s">
        <v>2144</v>
      </c>
      <c r="J1047" t="s">
        <v>2143</v>
      </c>
    </row>
    <row r="1048" spans="7:10" x14ac:dyDescent="0.35">
      <c r="G1048" t="str">
        <f t="shared" si="36"/>
        <v>RJ8TREGARLAND</v>
      </c>
      <c r="H1048" t="str">
        <f t="shared" si="37"/>
        <v>RJ8</v>
      </c>
      <c r="I1048" t="s">
        <v>2146</v>
      </c>
      <c r="J1048" t="s">
        <v>2145</v>
      </c>
    </row>
    <row r="1049" spans="7:10" x14ac:dyDescent="0.35">
      <c r="G1049" t="str">
        <f t="shared" si="36"/>
        <v>RJ8TREMOOR</v>
      </c>
      <c r="H1049" t="str">
        <f t="shared" si="37"/>
        <v>RJ8</v>
      </c>
      <c r="I1049" t="s">
        <v>2148</v>
      </c>
      <c r="J1049" t="s">
        <v>2147</v>
      </c>
    </row>
    <row r="1050" spans="7:10" x14ac:dyDescent="0.35">
      <c r="G1050" t="str">
        <f t="shared" si="36"/>
        <v>RJ8TRENGWEATH</v>
      </c>
      <c r="H1050" t="str">
        <f t="shared" si="37"/>
        <v>RJ8</v>
      </c>
      <c r="I1050" t="s">
        <v>2150</v>
      </c>
      <c r="J1050" t="s">
        <v>2149</v>
      </c>
    </row>
    <row r="1051" spans="7:10" x14ac:dyDescent="0.35">
      <c r="G1051" t="str">
        <f t="shared" si="36"/>
        <v>RJ8TRESILLIAN BUILDING</v>
      </c>
      <c r="H1051" t="str">
        <f t="shared" si="37"/>
        <v>RJ8</v>
      </c>
      <c r="I1051" t="s">
        <v>2152</v>
      </c>
      <c r="J1051" t="s">
        <v>2151</v>
      </c>
    </row>
    <row r="1052" spans="7:10" x14ac:dyDescent="0.35">
      <c r="G1052" t="str">
        <f t="shared" si="36"/>
        <v>RJ8TREVENTON RISE</v>
      </c>
      <c r="H1052" t="str">
        <f t="shared" si="37"/>
        <v>RJ8</v>
      </c>
      <c r="I1052" t="s">
        <v>2154</v>
      </c>
      <c r="J1052" t="s">
        <v>2153</v>
      </c>
    </row>
    <row r="1053" spans="7:10" x14ac:dyDescent="0.35">
      <c r="G1053" t="str">
        <f t="shared" si="36"/>
        <v>RJ8VICTORIA COTTAGE</v>
      </c>
      <c r="H1053" t="str">
        <f t="shared" si="37"/>
        <v>RJ8</v>
      </c>
      <c r="I1053" t="s">
        <v>2156</v>
      </c>
      <c r="J1053" t="s">
        <v>2155</v>
      </c>
    </row>
    <row r="1054" spans="7:10" x14ac:dyDescent="0.35">
      <c r="G1054" t="str">
        <f t="shared" si="36"/>
        <v>RJ8WALSINGHAM PLACE</v>
      </c>
      <c r="H1054" t="str">
        <f t="shared" si="37"/>
        <v>RJ8</v>
      </c>
      <c r="I1054" t="s">
        <v>2158</v>
      </c>
      <c r="J1054" t="s">
        <v>2157</v>
      </c>
    </row>
    <row r="1055" spans="7:10" x14ac:dyDescent="0.35">
      <c r="G1055" t="str">
        <f t="shared" si="36"/>
        <v>RJ8WEST CORNWALL HOSPITAL (PENZANCE)</v>
      </c>
      <c r="H1055" t="str">
        <f t="shared" si="37"/>
        <v>RJ8</v>
      </c>
      <c r="I1055" t="s">
        <v>1466</v>
      </c>
      <c r="J1055" t="s">
        <v>2159</v>
      </c>
    </row>
    <row r="1056" spans="7:10" x14ac:dyDescent="0.35">
      <c r="G1056" t="str">
        <f t="shared" si="36"/>
        <v>RJCELLEN BADGER HOSPITAL</v>
      </c>
      <c r="H1056" t="str">
        <f t="shared" si="37"/>
        <v>RJC</v>
      </c>
      <c r="I1056" t="s">
        <v>2161</v>
      </c>
      <c r="J1056" t="s">
        <v>2160</v>
      </c>
    </row>
    <row r="1057" spans="7:10" x14ac:dyDescent="0.35">
      <c r="G1057" t="str">
        <f t="shared" si="36"/>
        <v>RJCROYAL LEAMINGTON SPA REHABILITATION HOSPITAL</v>
      </c>
      <c r="H1057" t="str">
        <f t="shared" si="37"/>
        <v>RJC</v>
      </c>
      <c r="I1057" t="s">
        <v>2163</v>
      </c>
      <c r="J1057" t="s">
        <v>2162</v>
      </c>
    </row>
    <row r="1058" spans="7:10" x14ac:dyDescent="0.35">
      <c r="G1058" t="str">
        <f t="shared" si="36"/>
        <v>RJCSTRATFORD HOSPITAL</v>
      </c>
      <c r="H1058" t="str">
        <f t="shared" si="37"/>
        <v>RJC</v>
      </c>
      <c r="I1058" t="s">
        <v>2165</v>
      </c>
      <c r="J1058" t="s">
        <v>2164</v>
      </c>
    </row>
    <row r="1059" spans="7:10" x14ac:dyDescent="0.35">
      <c r="G1059" t="str">
        <f t="shared" si="36"/>
        <v>RJCWARWICK HOSPITAL</v>
      </c>
      <c r="H1059" t="str">
        <f t="shared" si="37"/>
        <v>RJC</v>
      </c>
      <c r="I1059" t="s">
        <v>2167</v>
      </c>
      <c r="J1059" t="s">
        <v>2166</v>
      </c>
    </row>
    <row r="1060" spans="7:10" x14ac:dyDescent="0.35">
      <c r="G1060" t="str">
        <f t="shared" ref="G1060:G1118" si="38">H1060&amp;I1060</f>
        <v>RJEBRADWELL HOSPITAL - RJE08</v>
      </c>
      <c r="H1060" t="str">
        <f t="shared" si="37"/>
        <v>RJE</v>
      </c>
      <c r="I1060" t="s">
        <v>2170</v>
      </c>
      <c r="J1060" t="s">
        <v>2169</v>
      </c>
    </row>
    <row r="1061" spans="7:10" x14ac:dyDescent="0.35">
      <c r="G1061" t="str">
        <f t="shared" si="38"/>
        <v>RJECHEADLE HOSPITAL - RJE51</v>
      </c>
      <c r="H1061" t="str">
        <f t="shared" si="37"/>
        <v>RJE</v>
      </c>
      <c r="I1061" t="s">
        <v>2172</v>
      </c>
      <c r="J1061" t="s">
        <v>2171</v>
      </c>
    </row>
    <row r="1062" spans="7:10" x14ac:dyDescent="0.35">
      <c r="G1062" t="str">
        <f t="shared" si="38"/>
        <v>RJECOUNTY HOSPITAL</v>
      </c>
      <c r="H1062" t="str">
        <f t="shared" si="37"/>
        <v>RJE</v>
      </c>
      <c r="I1062" t="s">
        <v>2174</v>
      </c>
      <c r="J1062" t="s">
        <v>2173</v>
      </c>
    </row>
    <row r="1063" spans="7:10" x14ac:dyDescent="0.35">
      <c r="G1063" t="str">
        <f t="shared" si="38"/>
        <v>RJEROYAL STOKE UNIVERSITY HOSPITAL</v>
      </c>
      <c r="H1063" t="str">
        <f t="shared" si="37"/>
        <v>RJE</v>
      </c>
      <c r="I1063" t="s">
        <v>2176</v>
      </c>
      <c r="J1063" t="s">
        <v>2175</v>
      </c>
    </row>
    <row r="1064" spans="7:10" x14ac:dyDescent="0.35">
      <c r="G1064" t="str">
        <f t="shared" si="38"/>
        <v>RJLDIANA, PRINCESS OF WALES HOSPITAL</v>
      </c>
      <c r="H1064" t="str">
        <f t="shared" si="37"/>
        <v>RJL</v>
      </c>
      <c r="I1064" t="s">
        <v>2179</v>
      </c>
      <c r="J1064" t="s">
        <v>2178</v>
      </c>
    </row>
    <row r="1065" spans="7:10" x14ac:dyDescent="0.35">
      <c r="G1065" t="str">
        <f t="shared" si="38"/>
        <v>RJLGOOLE AND DISTRICT HOSPITAL (ACUTE)</v>
      </c>
      <c r="H1065" t="str">
        <f t="shared" si="37"/>
        <v>RJL</v>
      </c>
      <c r="I1065" t="s">
        <v>2181</v>
      </c>
      <c r="J1065" t="s">
        <v>2180</v>
      </c>
    </row>
    <row r="1066" spans="7:10" x14ac:dyDescent="0.35">
      <c r="G1066" t="str">
        <f t="shared" si="38"/>
        <v>RJLGOOLE TREATMENT CENTRE</v>
      </c>
      <c r="H1066" t="str">
        <f t="shared" si="37"/>
        <v>RJL</v>
      </c>
      <c r="I1066" t="s">
        <v>2183</v>
      </c>
      <c r="J1066" t="s">
        <v>2182</v>
      </c>
    </row>
    <row r="1067" spans="7:10" x14ac:dyDescent="0.35">
      <c r="G1067" t="str">
        <f t="shared" si="38"/>
        <v>RJLSCUNTHORPE GENERAL HOSPITAL</v>
      </c>
      <c r="H1067" t="str">
        <f t="shared" si="37"/>
        <v>RJL</v>
      </c>
      <c r="I1067" t="s">
        <v>2185</v>
      </c>
      <c r="J1067" t="s">
        <v>2184</v>
      </c>
    </row>
    <row r="1068" spans="7:10" x14ac:dyDescent="0.35">
      <c r="G1068" t="str">
        <f t="shared" si="38"/>
        <v>RJNCONGLETON WAR MEMORIAL HOSPITAL</v>
      </c>
      <c r="H1068" t="str">
        <f t="shared" si="37"/>
        <v>RJN</v>
      </c>
      <c r="I1068" t="s">
        <v>2187</v>
      </c>
      <c r="J1068" t="s">
        <v>2186</v>
      </c>
    </row>
    <row r="1069" spans="7:10" x14ac:dyDescent="0.35">
      <c r="G1069" t="str">
        <f t="shared" si="38"/>
        <v>RJNKNUTSFORD AND DISTRICT COMMUNITY HOSPITAL</v>
      </c>
      <c r="H1069" t="str">
        <f t="shared" si="37"/>
        <v>RJN</v>
      </c>
      <c r="I1069" t="s">
        <v>2189</v>
      </c>
      <c r="J1069" t="s">
        <v>2188</v>
      </c>
    </row>
    <row r="1070" spans="7:10" x14ac:dyDescent="0.35">
      <c r="G1070" t="str">
        <f t="shared" si="38"/>
        <v>RJNMACCLESFIELD DISTRICT GENERAL HOSPITAL</v>
      </c>
      <c r="H1070" t="str">
        <f t="shared" si="37"/>
        <v>RJN</v>
      </c>
      <c r="I1070" t="s">
        <v>2191</v>
      </c>
      <c r="J1070" t="s">
        <v>2190</v>
      </c>
    </row>
    <row r="1071" spans="7:10" x14ac:dyDescent="0.35">
      <c r="G1071" t="str">
        <f t="shared" si="38"/>
        <v>RJNPARKSIDE HOSPITAL</v>
      </c>
      <c r="H1071" t="str">
        <f t="shared" si="37"/>
        <v>RJN</v>
      </c>
      <c r="I1071" t="s">
        <v>2193</v>
      </c>
      <c r="J1071" t="s">
        <v>2192</v>
      </c>
    </row>
    <row r="1072" spans="7:10" x14ac:dyDescent="0.35">
      <c r="G1072" t="str">
        <f t="shared" si="38"/>
        <v>RJNSOSS MOSS</v>
      </c>
      <c r="H1072" t="str">
        <f t="shared" si="37"/>
        <v>RJN</v>
      </c>
      <c r="I1072" t="s">
        <v>2195</v>
      </c>
      <c r="J1072" t="s">
        <v>2194</v>
      </c>
    </row>
    <row r="1073" spans="7:10" x14ac:dyDescent="0.35">
      <c r="G1073" t="str">
        <f t="shared" si="38"/>
        <v>RJNSPIRE REGENCY HOSPITAL</v>
      </c>
      <c r="H1073" t="str">
        <f t="shared" si="37"/>
        <v>RJN</v>
      </c>
      <c r="I1073" t="s">
        <v>2197</v>
      </c>
      <c r="J1073" t="s">
        <v>2196</v>
      </c>
    </row>
    <row r="1074" spans="7:10" x14ac:dyDescent="0.35">
      <c r="G1074" t="str">
        <f t="shared" si="38"/>
        <v>RJRCOUNTESS OF CHESTER HOSPITAL</v>
      </c>
      <c r="H1074" t="str">
        <f t="shared" si="37"/>
        <v>RJR</v>
      </c>
      <c r="I1074" t="s">
        <v>2199</v>
      </c>
      <c r="J1074" t="s">
        <v>2198</v>
      </c>
    </row>
    <row r="1075" spans="7:10" x14ac:dyDescent="0.35">
      <c r="G1075" t="str">
        <f t="shared" si="38"/>
        <v>RJRELLESMERE PORT HOSPITAL</v>
      </c>
      <c r="H1075" t="str">
        <f t="shared" si="37"/>
        <v>RJR</v>
      </c>
      <c r="I1075" t="s">
        <v>2201</v>
      </c>
      <c r="J1075" t="s">
        <v>2200</v>
      </c>
    </row>
    <row r="1076" spans="7:10" x14ac:dyDescent="0.35">
      <c r="G1076" t="str">
        <f t="shared" si="38"/>
        <v>RJZKINGS @ QUEEN MARY'S HOSPITAL SIDCUP</v>
      </c>
      <c r="H1076" t="str">
        <f t="shared" si="37"/>
        <v>RJZ</v>
      </c>
      <c r="I1076" t="s">
        <v>2205</v>
      </c>
      <c r="J1076" t="s">
        <v>2204</v>
      </c>
    </row>
    <row r="1077" spans="7:10" x14ac:dyDescent="0.35">
      <c r="G1077" t="str">
        <f t="shared" si="38"/>
        <v>RJZKINGS COLLEGE DENTAL HOSPITAL</v>
      </c>
      <c r="H1077" t="str">
        <f t="shared" si="37"/>
        <v>RJZ</v>
      </c>
      <c r="I1077" t="s">
        <v>2207</v>
      </c>
      <c r="J1077" t="s">
        <v>2206</v>
      </c>
    </row>
    <row r="1078" spans="7:10" x14ac:dyDescent="0.35">
      <c r="G1078" t="str">
        <f t="shared" si="38"/>
        <v>RJZKING'S COLLEGE HOSPITAL (DENMARK HILL)</v>
      </c>
      <c r="H1078" t="str">
        <f t="shared" si="37"/>
        <v>RJZ</v>
      </c>
      <c r="I1078" t="s">
        <v>2033</v>
      </c>
      <c r="J1078" t="s">
        <v>2208</v>
      </c>
    </row>
    <row r="1079" spans="7:10" x14ac:dyDescent="0.35">
      <c r="G1079" t="str">
        <f t="shared" si="38"/>
        <v>RJZKING'S COLLEGE HOSPITAL (DULWICH)</v>
      </c>
      <c r="H1079" t="str">
        <f t="shared" si="37"/>
        <v>RJZ</v>
      </c>
      <c r="I1079" t="s">
        <v>2210</v>
      </c>
      <c r="J1079" t="s">
        <v>2209</v>
      </c>
    </row>
    <row r="1080" spans="7:10" x14ac:dyDescent="0.35">
      <c r="G1080" t="str">
        <f t="shared" si="38"/>
        <v>RJZMAPOTHER HOUSE</v>
      </c>
      <c r="H1080" t="str">
        <f t="shared" si="37"/>
        <v>RJZ</v>
      </c>
      <c r="I1080" t="s">
        <v>2212</v>
      </c>
      <c r="J1080" t="s">
        <v>2211</v>
      </c>
    </row>
    <row r="1081" spans="7:10" x14ac:dyDescent="0.35">
      <c r="G1081" t="str">
        <f t="shared" si="38"/>
        <v>RJZORPINGTON HOSPITAL</v>
      </c>
      <c r="H1081" t="str">
        <f t="shared" si="37"/>
        <v>RJZ</v>
      </c>
      <c r="I1081" t="s">
        <v>2214</v>
      </c>
      <c r="J1081" t="s">
        <v>2213</v>
      </c>
    </row>
    <row r="1082" spans="7:10" x14ac:dyDescent="0.35">
      <c r="G1082" t="str">
        <f t="shared" si="38"/>
        <v>RJZPRINCESS ROYAL UNIVERSITY HOSPITAL</v>
      </c>
      <c r="H1082" t="str">
        <f t="shared" si="37"/>
        <v>RJZ</v>
      </c>
      <c r="I1082" t="s">
        <v>2216</v>
      </c>
      <c r="J1082" t="s">
        <v>2215</v>
      </c>
    </row>
    <row r="1083" spans="7:10" x14ac:dyDescent="0.35">
      <c r="G1083" t="str">
        <f t="shared" si="38"/>
        <v>RK5KING'S MILL HOSPITAL</v>
      </c>
      <c r="H1083" t="str">
        <f t="shared" ref="H1083:H1141" si="39">LEFT(J1083,3)</f>
        <v>RK5</v>
      </c>
      <c r="I1083" t="s">
        <v>2218</v>
      </c>
      <c r="J1083" t="s">
        <v>2217</v>
      </c>
    </row>
    <row r="1084" spans="7:10" x14ac:dyDescent="0.35">
      <c r="G1084" t="str">
        <f t="shared" si="38"/>
        <v>RK5MANSFIELD COMMUNITY HOSPITAL</v>
      </c>
      <c r="H1084" t="str">
        <f t="shared" si="39"/>
        <v>RK5</v>
      </c>
      <c r="I1084" t="s">
        <v>1808</v>
      </c>
      <c r="J1084" t="s">
        <v>2219</v>
      </c>
    </row>
    <row r="1085" spans="7:10" x14ac:dyDescent="0.35">
      <c r="G1085" t="str">
        <f t="shared" si="38"/>
        <v>RK5NEWARK HOSPITAL</v>
      </c>
      <c r="H1085" t="str">
        <f t="shared" si="39"/>
        <v>RK5</v>
      </c>
      <c r="I1085" t="s">
        <v>1820</v>
      </c>
      <c r="J1085" t="s">
        <v>2220</v>
      </c>
    </row>
    <row r="1086" spans="7:10" x14ac:dyDescent="0.35">
      <c r="G1086" t="str">
        <f t="shared" si="38"/>
        <v>RK9DERRIFORD HOSPITAL</v>
      </c>
      <c r="H1086" t="str">
        <f t="shared" si="39"/>
        <v>RK9</v>
      </c>
      <c r="I1086" t="s">
        <v>2222</v>
      </c>
      <c r="J1086" t="s">
        <v>2221</v>
      </c>
    </row>
    <row r="1087" spans="7:10" x14ac:dyDescent="0.35">
      <c r="G1087" t="str">
        <f t="shared" si="38"/>
        <v>RK9MOUNT GOULD HOSPITAL</v>
      </c>
      <c r="H1087" t="str">
        <f t="shared" si="39"/>
        <v>RK9</v>
      </c>
      <c r="I1087" t="s">
        <v>2224</v>
      </c>
      <c r="J1087" t="s">
        <v>2223</v>
      </c>
    </row>
    <row r="1088" spans="7:10" x14ac:dyDescent="0.35">
      <c r="G1088" t="str">
        <f t="shared" si="38"/>
        <v>RK9ROYAL EYE INFIRMARY</v>
      </c>
      <c r="H1088" t="str">
        <f t="shared" si="39"/>
        <v>RK9</v>
      </c>
      <c r="I1088" t="s">
        <v>2226</v>
      </c>
      <c r="J1088" t="s">
        <v>2225</v>
      </c>
    </row>
    <row r="1089" spans="7:10" x14ac:dyDescent="0.35">
      <c r="G1089" t="str">
        <f t="shared" si="38"/>
        <v>RK9SCOTT HOSPITAL</v>
      </c>
      <c r="H1089" t="str">
        <f t="shared" si="39"/>
        <v>RK9</v>
      </c>
      <c r="I1089" t="s">
        <v>1732</v>
      </c>
      <c r="J1089" t="s">
        <v>2227</v>
      </c>
    </row>
    <row r="1090" spans="7:10" x14ac:dyDescent="0.35">
      <c r="G1090" t="str">
        <f t="shared" si="38"/>
        <v>RK9TOTNES COMMUNITY HOSPITAL</v>
      </c>
      <c r="H1090" t="str">
        <f t="shared" si="39"/>
        <v>RK9</v>
      </c>
      <c r="I1090" t="s">
        <v>2229</v>
      </c>
      <c r="J1090" t="s">
        <v>2228</v>
      </c>
    </row>
    <row r="1091" spans="7:10" x14ac:dyDescent="0.35">
      <c r="G1091" t="str">
        <f t="shared" si="38"/>
        <v>RKBCOVENTRY AND WARWICKSHIRE HOSPITAL</v>
      </c>
      <c r="H1091" t="str">
        <f t="shared" si="39"/>
        <v>RKB</v>
      </c>
      <c r="I1091" t="s">
        <v>2231</v>
      </c>
      <c r="J1091" t="s">
        <v>2230</v>
      </c>
    </row>
    <row r="1092" spans="7:10" x14ac:dyDescent="0.35">
      <c r="G1092" t="str">
        <f t="shared" si="38"/>
        <v>RKBHOSPITAL OF ST CROSS</v>
      </c>
      <c r="H1092" t="str">
        <f t="shared" si="39"/>
        <v>RKB</v>
      </c>
      <c r="I1092" t="s">
        <v>2233</v>
      </c>
      <c r="J1092" t="s">
        <v>2232</v>
      </c>
    </row>
    <row r="1093" spans="7:10" x14ac:dyDescent="0.35">
      <c r="G1093" t="str">
        <f t="shared" si="38"/>
        <v>RKBUNIVERSITY HOSPITAL (COVENTRY)</v>
      </c>
      <c r="H1093" t="str">
        <f t="shared" si="39"/>
        <v>RKB</v>
      </c>
      <c r="I1093" t="s">
        <v>2235</v>
      </c>
      <c r="J1093" t="s">
        <v>2234</v>
      </c>
    </row>
    <row r="1094" spans="7:10" x14ac:dyDescent="0.35">
      <c r="G1094" t="str">
        <f t="shared" si="38"/>
        <v>RKETHE WHITTINGTON HOSPITAL</v>
      </c>
      <c r="H1094" t="str">
        <f t="shared" si="39"/>
        <v>RKE</v>
      </c>
      <c r="I1094" t="s">
        <v>2237</v>
      </c>
      <c r="J1094" t="s">
        <v>2236</v>
      </c>
    </row>
    <row r="1095" spans="7:10" x14ac:dyDescent="0.35">
      <c r="G1095" t="str">
        <f t="shared" si="38"/>
        <v>RKETHE WHITTINGTON HOSPITAL AT HORNSEY CENTRAL</v>
      </c>
      <c r="H1095" t="str">
        <f t="shared" si="39"/>
        <v>RKE</v>
      </c>
      <c r="I1095" t="s">
        <v>2239</v>
      </c>
      <c r="J1095" t="s">
        <v>2238</v>
      </c>
    </row>
    <row r="1096" spans="7:10" x14ac:dyDescent="0.35">
      <c r="G1096" t="str">
        <f t="shared" si="38"/>
        <v>RKLADTS EALING</v>
      </c>
      <c r="H1096" t="str">
        <f t="shared" si="39"/>
        <v>RKL</v>
      </c>
      <c r="I1096" t="s">
        <v>2241</v>
      </c>
      <c r="J1096" t="s">
        <v>2240</v>
      </c>
    </row>
    <row r="1097" spans="7:10" x14ac:dyDescent="0.35">
      <c r="G1097" t="str">
        <f t="shared" si="38"/>
        <v>RKLALZHEIMERS DRUG T/MENT</v>
      </c>
      <c r="H1097" t="str">
        <f t="shared" si="39"/>
        <v>RKL</v>
      </c>
      <c r="I1097" t="s">
        <v>2243</v>
      </c>
      <c r="J1097" t="s">
        <v>2242</v>
      </c>
    </row>
    <row r="1098" spans="7:10" x14ac:dyDescent="0.35">
      <c r="G1098" t="str">
        <f t="shared" si="38"/>
        <v>RKLAOT LAKESIDE MHU</v>
      </c>
      <c r="H1098" t="str">
        <f t="shared" si="39"/>
        <v>RKL</v>
      </c>
      <c r="I1098" t="s">
        <v>2245</v>
      </c>
      <c r="J1098" t="s">
        <v>2244</v>
      </c>
    </row>
    <row r="1099" spans="7:10" x14ac:dyDescent="0.35">
      <c r="G1099" t="str">
        <f t="shared" si="38"/>
        <v>RKLBARB MEWS</v>
      </c>
      <c r="H1099" t="str">
        <f t="shared" si="39"/>
        <v>RKL</v>
      </c>
      <c r="I1099" t="s">
        <v>2247</v>
      </c>
      <c r="J1099" t="s">
        <v>2246</v>
      </c>
    </row>
    <row r="1100" spans="7:10" x14ac:dyDescent="0.35">
      <c r="G1100" t="str">
        <f t="shared" si="38"/>
        <v>RKLBROADMOOR HOSPITAL</v>
      </c>
      <c r="H1100" t="str">
        <f t="shared" si="39"/>
        <v>RKL</v>
      </c>
      <c r="I1100" t="s">
        <v>2249</v>
      </c>
      <c r="J1100" t="s">
        <v>2248</v>
      </c>
    </row>
    <row r="1101" spans="7:10" x14ac:dyDescent="0.35">
      <c r="G1101" t="str">
        <f t="shared" si="38"/>
        <v>RKLBUTLER HOUSE</v>
      </c>
      <c r="H1101" t="str">
        <f t="shared" si="39"/>
        <v>RKL</v>
      </c>
      <c r="I1101" t="s">
        <v>2251</v>
      </c>
      <c r="J1101" t="s">
        <v>2250</v>
      </c>
    </row>
    <row r="1102" spans="7:10" x14ac:dyDescent="0.35">
      <c r="G1102" t="str">
        <f t="shared" si="38"/>
        <v>RKLCASSEL</v>
      </c>
      <c r="H1102" t="str">
        <f t="shared" si="39"/>
        <v>RKL</v>
      </c>
      <c r="I1102" t="s">
        <v>2253</v>
      </c>
      <c r="J1102" t="s">
        <v>2252</v>
      </c>
    </row>
    <row r="1103" spans="7:10" x14ac:dyDescent="0.35">
      <c r="G1103" t="str">
        <f t="shared" si="38"/>
        <v>RKLCASSEL HOSPITAL</v>
      </c>
      <c r="H1103" t="str">
        <f t="shared" si="39"/>
        <v>RKL</v>
      </c>
      <c r="I1103" t="s">
        <v>2255</v>
      </c>
      <c r="J1103" t="s">
        <v>2254</v>
      </c>
    </row>
    <row r="1104" spans="7:10" x14ac:dyDescent="0.35">
      <c r="G1104" t="str">
        <f t="shared" si="38"/>
        <v xml:space="preserve">RKLCLAYPONDS REHABILITATION HOSPITAL </v>
      </c>
      <c r="H1104" t="str">
        <f t="shared" si="39"/>
        <v>RKL</v>
      </c>
      <c r="I1104" t="s">
        <v>2257</v>
      </c>
      <c r="J1104" t="s">
        <v>2256</v>
      </c>
    </row>
    <row r="1105" spans="7:10" x14ac:dyDescent="0.35">
      <c r="G1105" t="str">
        <f t="shared" si="38"/>
        <v>RKLCRT H &amp; F (NORTH)</v>
      </c>
      <c r="H1105" t="str">
        <f t="shared" si="39"/>
        <v>RKL</v>
      </c>
      <c r="I1105" t="s">
        <v>2259</v>
      </c>
      <c r="J1105" t="s">
        <v>2258</v>
      </c>
    </row>
    <row r="1106" spans="7:10" x14ac:dyDescent="0.35">
      <c r="G1106" t="str">
        <f t="shared" si="38"/>
        <v>RKLCRT H &amp; F (SOUTH)</v>
      </c>
      <c r="H1106" t="str">
        <f t="shared" si="39"/>
        <v>RKL</v>
      </c>
      <c r="I1106" t="s">
        <v>2261</v>
      </c>
      <c r="J1106" t="s">
        <v>2260</v>
      </c>
    </row>
    <row r="1107" spans="7:10" x14ac:dyDescent="0.35">
      <c r="G1107" t="str">
        <f t="shared" si="38"/>
        <v>RKLDOVE WARD</v>
      </c>
      <c r="H1107" t="str">
        <f t="shared" si="39"/>
        <v>RKL</v>
      </c>
      <c r="I1107" t="s">
        <v>2263</v>
      </c>
      <c r="J1107" t="s">
        <v>2262</v>
      </c>
    </row>
    <row r="1108" spans="7:10" x14ac:dyDescent="0.35">
      <c r="G1108" t="str">
        <f t="shared" si="38"/>
        <v>RKLDR C ROBERTS</v>
      </c>
      <c r="H1108" t="str">
        <f t="shared" si="39"/>
        <v>RKL</v>
      </c>
      <c r="I1108" t="s">
        <v>2265</v>
      </c>
      <c r="J1108" t="s">
        <v>2264</v>
      </c>
    </row>
    <row r="1109" spans="7:10" x14ac:dyDescent="0.35">
      <c r="G1109" t="str">
        <f t="shared" si="38"/>
        <v>RKLDR M SOHANI</v>
      </c>
      <c r="H1109" t="str">
        <f t="shared" si="39"/>
        <v>RKL</v>
      </c>
      <c r="I1109" t="s">
        <v>2267</v>
      </c>
      <c r="J1109" t="s">
        <v>2266</v>
      </c>
    </row>
    <row r="1110" spans="7:10" x14ac:dyDescent="0.35">
      <c r="G1110" t="str">
        <f t="shared" si="38"/>
        <v>RKLEALING WOMENS MENTAL HEALTH FORUM</v>
      </c>
      <c r="H1110" t="str">
        <f t="shared" si="39"/>
        <v>RKL</v>
      </c>
      <c r="I1110" t="s">
        <v>2269</v>
      </c>
      <c r="J1110" t="s">
        <v>2268</v>
      </c>
    </row>
    <row r="1111" spans="7:10" x14ac:dyDescent="0.35">
      <c r="G1111" t="str">
        <f t="shared" si="38"/>
        <v>RKLEIS</v>
      </c>
      <c r="H1111" t="str">
        <f t="shared" si="39"/>
        <v>RKL</v>
      </c>
      <c r="I1111" t="s">
        <v>2271</v>
      </c>
      <c r="J1111" t="s">
        <v>2270</v>
      </c>
    </row>
    <row r="1112" spans="7:10" x14ac:dyDescent="0.35">
      <c r="G1112" t="str">
        <f t="shared" si="38"/>
        <v>RKLEPS</v>
      </c>
      <c r="H1112" t="str">
        <f t="shared" si="39"/>
        <v>RKL</v>
      </c>
      <c r="I1112" t="s">
        <v>2273</v>
      </c>
      <c r="J1112" t="s">
        <v>2272</v>
      </c>
    </row>
    <row r="1113" spans="7:10" x14ac:dyDescent="0.35">
      <c r="G1113" t="str">
        <f t="shared" si="38"/>
        <v>RKLGUNNERSBURY DAY HOSPITAL</v>
      </c>
      <c r="H1113" t="str">
        <f t="shared" si="39"/>
        <v>RKL</v>
      </c>
      <c r="I1113" t="s">
        <v>2275</v>
      </c>
      <c r="J1113" t="s">
        <v>2274</v>
      </c>
    </row>
    <row r="1114" spans="7:10" x14ac:dyDescent="0.35">
      <c r="G1114" t="str">
        <f t="shared" si="38"/>
        <v>RKLGUNNESBURY</v>
      </c>
      <c r="H1114" t="str">
        <f t="shared" si="39"/>
        <v>RKL</v>
      </c>
      <c r="I1114" t="s">
        <v>2277</v>
      </c>
      <c r="J1114" t="s">
        <v>2276</v>
      </c>
    </row>
    <row r="1115" spans="7:10" x14ac:dyDescent="0.35">
      <c r="G1115" t="str">
        <f t="shared" si="38"/>
        <v>RKLHAMMERSMITH &amp; FULHAM MENTAL HEALTH UNIT</v>
      </c>
      <c r="H1115" t="str">
        <f t="shared" si="39"/>
        <v>RKL</v>
      </c>
      <c r="I1115" t="s">
        <v>2279</v>
      </c>
      <c r="J1115" t="s">
        <v>2278</v>
      </c>
    </row>
    <row r="1116" spans="7:10" x14ac:dyDescent="0.35">
      <c r="G1116" t="str">
        <f t="shared" si="38"/>
        <v>RKLHAMMERSMITH AND FULHAM MH UNIT</v>
      </c>
      <c r="H1116" t="str">
        <f t="shared" si="39"/>
        <v>RKL</v>
      </c>
      <c r="I1116" t="s">
        <v>2281</v>
      </c>
      <c r="J1116" t="s">
        <v>2280</v>
      </c>
    </row>
    <row r="1117" spans="7:10" x14ac:dyDescent="0.35">
      <c r="G1117" t="str">
        <f t="shared" si="38"/>
        <v>RKLHTT LAKESIDE MENTAL HEALTH</v>
      </c>
      <c r="H1117" t="str">
        <f t="shared" si="39"/>
        <v>RKL</v>
      </c>
      <c r="I1117" t="s">
        <v>2283</v>
      </c>
      <c r="J1117" t="s">
        <v>2282</v>
      </c>
    </row>
    <row r="1118" spans="7:10" x14ac:dyDescent="0.35">
      <c r="G1118" t="str">
        <f t="shared" si="38"/>
        <v>RKLIMPACT</v>
      </c>
      <c r="H1118" t="str">
        <f t="shared" si="39"/>
        <v>RKL</v>
      </c>
      <c r="I1118" t="s">
        <v>2285</v>
      </c>
      <c r="J1118" t="s">
        <v>2284</v>
      </c>
    </row>
    <row r="1119" spans="7:10" x14ac:dyDescent="0.35">
      <c r="G1119" t="str">
        <f t="shared" ref="G1119:G1172" si="40">H1119&amp;I1119</f>
        <v>RKLJOHN CONOLLY WING</v>
      </c>
      <c r="H1119" t="str">
        <f t="shared" si="39"/>
        <v>RKL</v>
      </c>
      <c r="I1119" t="s">
        <v>2287</v>
      </c>
      <c r="J1119" t="s">
        <v>2286</v>
      </c>
    </row>
    <row r="1120" spans="7:10" x14ac:dyDescent="0.35">
      <c r="G1120" t="str">
        <f t="shared" si="40"/>
        <v>RKLLAKESIDE UNIT</v>
      </c>
      <c r="H1120" t="str">
        <f t="shared" si="39"/>
        <v>RKL</v>
      </c>
      <c r="I1120" t="s">
        <v>2289</v>
      </c>
      <c r="J1120" t="s">
        <v>2288</v>
      </c>
    </row>
    <row r="1121" spans="7:10" x14ac:dyDescent="0.35">
      <c r="G1121" t="str">
        <f t="shared" si="40"/>
        <v>RKLLIMES</v>
      </c>
      <c r="H1121" t="str">
        <f t="shared" si="39"/>
        <v>RKL</v>
      </c>
      <c r="I1121" t="s">
        <v>2291</v>
      </c>
      <c r="J1121" t="s">
        <v>2290</v>
      </c>
    </row>
    <row r="1122" spans="7:10" x14ac:dyDescent="0.35">
      <c r="G1122" t="str">
        <f t="shared" si="40"/>
        <v>RKLLOCAL SECURE UNIT (TONY HILLIS WING)</v>
      </c>
      <c r="H1122" t="str">
        <f t="shared" si="39"/>
        <v>RKL</v>
      </c>
      <c r="I1122" t="s">
        <v>2293</v>
      </c>
      <c r="J1122" t="s">
        <v>2292</v>
      </c>
    </row>
    <row r="1123" spans="7:10" x14ac:dyDescent="0.35">
      <c r="G1123" t="str">
        <f t="shared" si="40"/>
        <v>RKLLOCAL SECURE UNIT(UXBRIDGE ROAD)</v>
      </c>
      <c r="H1123" t="str">
        <f t="shared" si="39"/>
        <v>RKL</v>
      </c>
      <c r="I1123" t="s">
        <v>2295</v>
      </c>
      <c r="J1123" t="s">
        <v>2294</v>
      </c>
    </row>
    <row r="1124" spans="7:10" x14ac:dyDescent="0.35">
      <c r="G1124" t="str">
        <f t="shared" si="40"/>
        <v>RKLMANOR GATE</v>
      </c>
      <c r="H1124" t="str">
        <f t="shared" si="39"/>
        <v>RKL</v>
      </c>
      <c r="I1124" t="s">
        <v>2297</v>
      </c>
      <c r="J1124" t="s">
        <v>2296</v>
      </c>
    </row>
    <row r="1125" spans="7:10" x14ac:dyDescent="0.35">
      <c r="G1125" t="str">
        <f t="shared" si="40"/>
        <v>RKLMEDWAY LODGE</v>
      </c>
      <c r="H1125" t="str">
        <f t="shared" si="39"/>
        <v>RKL</v>
      </c>
      <c r="I1125" t="s">
        <v>2299</v>
      </c>
      <c r="J1125" t="s">
        <v>2298</v>
      </c>
    </row>
    <row r="1126" spans="7:10" x14ac:dyDescent="0.35">
      <c r="G1126" t="str">
        <f t="shared" si="40"/>
        <v>RKLOLDER PEOPLES DAY HOSPITAL</v>
      </c>
      <c r="H1126" t="str">
        <f t="shared" si="39"/>
        <v>RKL</v>
      </c>
      <c r="I1126" t="s">
        <v>2301</v>
      </c>
      <c r="J1126" t="s">
        <v>2300</v>
      </c>
    </row>
    <row r="1127" spans="7:10" x14ac:dyDescent="0.35">
      <c r="G1127" t="str">
        <f t="shared" si="40"/>
        <v>RKLPENNY SANGHAM DAY HOSPITAL</v>
      </c>
      <c r="H1127" t="str">
        <f t="shared" si="39"/>
        <v>RKL</v>
      </c>
      <c r="I1127" t="s">
        <v>2303</v>
      </c>
      <c r="J1127" t="s">
        <v>2302</v>
      </c>
    </row>
    <row r="1128" spans="7:10" x14ac:dyDescent="0.35">
      <c r="G1128" t="str">
        <f t="shared" si="40"/>
        <v>RKLRICHFORD GATE</v>
      </c>
      <c r="H1128" t="str">
        <f t="shared" si="39"/>
        <v>RKL</v>
      </c>
      <c r="I1128" t="s">
        <v>2305</v>
      </c>
      <c r="J1128" t="s">
        <v>2304</v>
      </c>
    </row>
    <row r="1129" spans="7:10" x14ac:dyDescent="0.35">
      <c r="G1129" t="str">
        <f t="shared" si="40"/>
        <v>RKLRISE AOT EALING</v>
      </c>
      <c r="H1129" t="str">
        <f t="shared" si="39"/>
        <v>RKL</v>
      </c>
      <c r="I1129" t="s">
        <v>2307</v>
      </c>
      <c r="J1129" t="s">
        <v>2306</v>
      </c>
    </row>
    <row r="1130" spans="7:10" x14ac:dyDescent="0.35">
      <c r="G1130" t="str">
        <f t="shared" si="40"/>
        <v>RKLSOUTHALL-NORWOOD MHRC</v>
      </c>
      <c r="H1130" t="str">
        <f t="shared" si="39"/>
        <v>RKL</v>
      </c>
      <c r="I1130" t="s">
        <v>2309</v>
      </c>
      <c r="J1130" t="s">
        <v>2308</v>
      </c>
    </row>
    <row r="1131" spans="7:10" x14ac:dyDescent="0.35">
      <c r="G1131" t="str">
        <f t="shared" si="40"/>
        <v>RKLST BERNARD'S WING</v>
      </c>
      <c r="H1131" t="str">
        <f t="shared" si="39"/>
        <v>RKL</v>
      </c>
      <c r="I1131" t="s">
        <v>2311</v>
      </c>
      <c r="J1131" t="s">
        <v>2310</v>
      </c>
    </row>
    <row r="1132" spans="7:10" x14ac:dyDescent="0.35">
      <c r="G1132" t="str">
        <f t="shared" si="40"/>
        <v>RKLST VINCENTS</v>
      </c>
      <c r="H1132" t="str">
        <f t="shared" si="39"/>
        <v>RKL</v>
      </c>
      <c r="I1132" t="s">
        <v>2313</v>
      </c>
      <c r="J1132" t="s">
        <v>2312</v>
      </c>
    </row>
    <row r="1133" spans="7:10" x14ac:dyDescent="0.35">
      <c r="G1133" t="str">
        <f t="shared" si="40"/>
        <v>RKLTHAMES LODGE</v>
      </c>
      <c r="H1133" t="str">
        <f t="shared" si="39"/>
        <v>RKL</v>
      </c>
      <c r="I1133" t="s">
        <v>2315</v>
      </c>
      <c r="J1133" t="s">
        <v>2314</v>
      </c>
    </row>
    <row r="1134" spans="7:10" x14ac:dyDescent="0.35">
      <c r="G1134" t="str">
        <f t="shared" si="40"/>
        <v>RKLTHE LIMES</v>
      </c>
      <c r="H1134" t="str">
        <f t="shared" si="39"/>
        <v>RKL</v>
      </c>
      <c r="I1134" t="s">
        <v>2317</v>
      </c>
      <c r="J1134" t="s">
        <v>2316</v>
      </c>
    </row>
    <row r="1135" spans="7:10" x14ac:dyDescent="0.35">
      <c r="G1135" t="str">
        <f t="shared" si="40"/>
        <v>RKLTHE ORCHARD</v>
      </c>
      <c r="H1135" t="str">
        <f t="shared" si="39"/>
        <v>RKL</v>
      </c>
      <c r="I1135" t="s">
        <v>2319</v>
      </c>
      <c r="J1135" t="s">
        <v>2318</v>
      </c>
    </row>
    <row r="1136" spans="7:10" x14ac:dyDescent="0.35">
      <c r="G1136" t="str">
        <f t="shared" si="40"/>
        <v>RKLTHREE BRIDGES REGIONAL SECURE UNIT</v>
      </c>
      <c r="H1136" t="str">
        <f t="shared" si="39"/>
        <v>RKL</v>
      </c>
      <c r="I1136" t="s">
        <v>2320</v>
      </c>
      <c r="J1136" t="s">
        <v>2298</v>
      </c>
    </row>
    <row r="1137" spans="7:10" x14ac:dyDescent="0.35">
      <c r="G1137" t="str">
        <f t="shared" si="40"/>
        <v>RL1ROBERT JONES AND AGNES HUNT ORTHOPAEDIC HOSPITAL</v>
      </c>
      <c r="H1137" t="str">
        <f t="shared" si="39"/>
        <v>RL1</v>
      </c>
      <c r="I1137" t="s">
        <v>2322</v>
      </c>
      <c r="J1137" t="s">
        <v>2321</v>
      </c>
    </row>
    <row r="1138" spans="7:10" x14ac:dyDescent="0.35">
      <c r="G1138" t="str">
        <f t="shared" si="40"/>
        <v>RL4CANNOCK CHASE HOSPITAL</v>
      </c>
      <c r="H1138" t="str">
        <f t="shared" si="39"/>
        <v>RL4</v>
      </c>
      <c r="I1138" t="s">
        <v>717</v>
      </c>
      <c r="J1138" t="s">
        <v>2323</v>
      </c>
    </row>
    <row r="1139" spans="7:10" x14ac:dyDescent="0.35">
      <c r="G1139" t="str">
        <f t="shared" si="40"/>
        <v>RL4NEW CROSS HOSPITAL</v>
      </c>
      <c r="H1139" t="str">
        <f t="shared" si="39"/>
        <v>RL4</v>
      </c>
      <c r="I1139" t="s">
        <v>375</v>
      </c>
      <c r="J1139" t="s">
        <v>2324</v>
      </c>
    </row>
    <row r="1140" spans="7:10" x14ac:dyDescent="0.35">
      <c r="G1140" t="str">
        <f t="shared" si="40"/>
        <v>RL4STAFFORD HOSPITAL</v>
      </c>
      <c r="H1140" t="str">
        <f t="shared" si="39"/>
        <v>RL4</v>
      </c>
      <c r="I1140" t="s">
        <v>2168</v>
      </c>
      <c r="J1140" t="s">
        <v>2325</v>
      </c>
    </row>
    <row r="1141" spans="7:10" x14ac:dyDescent="0.35">
      <c r="G1141" t="str">
        <f t="shared" si="40"/>
        <v>RL4THE PHOENIX HEALTH CENTRE</v>
      </c>
      <c r="H1141" t="str">
        <f t="shared" si="39"/>
        <v>RL4</v>
      </c>
      <c r="I1141" t="s">
        <v>2327</v>
      </c>
      <c r="J1141" t="s">
        <v>2326</v>
      </c>
    </row>
    <row r="1142" spans="7:10" x14ac:dyDescent="0.35">
      <c r="G1142" t="str">
        <f t="shared" si="40"/>
        <v>RL4WEST PARK HOSPITAL</v>
      </c>
      <c r="H1142" t="str">
        <f t="shared" ref="H1142:H1197" si="41">LEFT(J1142,3)</f>
        <v>RL4</v>
      </c>
      <c r="I1142" t="s">
        <v>2329</v>
      </c>
      <c r="J1142" t="s">
        <v>14158</v>
      </c>
    </row>
    <row r="1143" spans="7:10" x14ac:dyDescent="0.35">
      <c r="G1143" t="str">
        <f t="shared" si="40"/>
        <v>RLQHEREFORD COUNTY HOSPITAL</v>
      </c>
      <c r="H1143" t="str">
        <f t="shared" si="41"/>
        <v>RLQ</v>
      </c>
      <c r="I1143" t="s">
        <v>2332</v>
      </c>
      <c r="J1143" t="s">
        <v>2331</v>
      </c>
    </row>
    <row r="1144" spans="7:10" x14ac:dyDescent="0.35">
      <c r="G1144" t="str">
        <f t="shared" si="40"/>
        <v>RLTCOVENTRY AND WARWICKS HOSPITAL FACILITIES</v>
      </c>
      <c r="H1144" t="str">
        <f t="shared" si="41"/>
        <v>RLT</v>
      </c>
      <c r="I1144" t="s">
        <v>2334</v>
      </c>
      <c r="J1144" t="s">
        <v>2333</v>
      </c>
    </row>
    <row r="1145" spans="7:10" x14ac:dyDescent="0.35">
      <c r="G1145" t="str">
        <f t="shared" si="40"/>
        <v>RLTGEORGE ELIOT HOSPITAL - ACUTE SERVICES</v>
      </c>
      <c r="H1145" t="str">
        <f t="shared" si="41"/>
        <v>RLT</v>
      </c>
      <c r="I1145" t="s">
        <v>2336</v>
      </c>
      <c r="J1145" t="s">
        <v>2335</v>
      </c>
    </row>
    <row r="1146" spans="7:10" x14ac:dyDescent="0.35">
      <c r="G1146" t="str">
        <f t="shared" si="40"/>
        <v>RLTHINCKLEY AND DISTRICT HOSPITAL</v>
      </c>
      <c r="H1146" t="str">
        <f t="shared" si="41"/>
        <v>RLT</v>
      </c>
      <c r="I1146" t="s">
        <v>2338</v>
      </c>
      <c r="J1146" t="s">
        <v>2337</v>
      </c>
    </row>
    <row r="1147" spans="7:10" x14ac:dyDescent="0.35">
      <c r="G1147" t="str">
        <f t="shared" si="40"/>
        <v>RLYBRADWELL HOSPITAL- MENTAL HEALTH</v>
      </c>
      <c r="H1147" t="str">
        <f t="shared" si="41"/>
        <v>RLY</v>
      </c>
      <c r="I1147" t="s">
        <v>2341</v>
      </c>
      <c r="J1147" t="s">
        <v>2340</v>
      </c>
    </row>
    <row r="1148" spans="7:10" x14ac:dyDescent="0.35">
      <c r="G1148" t="str">
        <f t="shared" si="40"/>
        <v>RLYCHEADLE HOSPITAL- NORTH STAFFS COMBINED HEALTHCARE</v>
      </c>
      <c r="H1148" t="str">
        <f t="shared" si="41"/>
        <v>RLY</v>
      </c>
      <c r="I1148" t="s">
        <v>2343</v>
      </c>
      <c r="J1148" t="s">
        <v>2342</v>
      </c>
    </row>
    <row r="1149" spans="7:10" x14ac:dyDescent="0.35">
      <c r="G1149" t="str">
        <f t="shared" si="40"/>
        <v>RLYDARWIN CENTRE</v>
      </c>
      <c r="H1149" t="str">
        <f t="shared" si="41"/>
        <v>RLY</v>
      </c>
      <c r="I1149" t="s">
        <v>2345</v>
      </c>
      <c r="J1149" t="s">
        <v>2344</v>
      </c>
    </row>
    <row r="1150" spans="7:10" x14ac:dyDescent="0.35">
      <c r="G1150" t="str">
        <f t="shared" si="40"/>
        <v>RLYDRAGON SQUARE COMMUNITY UNIT</v>
      </c>
      <c r="H1150" t="str">
        <f t="shared" si="41"/>
        <v>RLY</v>
      </c>
      <c r="I1150" t="s">
        <v>2347</v>
      </c>
      <c r="J1150" t="s">
        <v>2346</v>
      </c>
    </row>
    <row r="1151" spans="7:10" x14ac:dyDescent="0.35">
      <c r="G1151" t="str">
        <f t="shared" si="40"/>
        <v>RLYESTATES DEPARTMENT</v>
      </c>
      <c r="H1151" t="str">
        <f t="shared" si="41"/>
        <v>RLY</v>
      </c>
      <c r="I1151" t="s">
        <v>2349</v>
      </c>
      <c r="J1151" t="s">
        <v>2348</v>
      </c>
    </row>
    <row r="1152" spans="7:10" x14ac:dyDescent="0.35">
      <c r="G1152" t="str">
        <f t="shared" si="40"/>
        <v>RLYFLORENCE HOUSE</v>
      </c>
      <c r="H1152" t="str">
        <f t="shared" si="41"/>
        <v>RLY</v>
      </c>
      <c r="I1152" t="s">
        <v>2351</v>
      </c>
      <c r="J1152" t="s">
        <v>2350</v>
      </c>
    </row>
    <row r="1153" spans="7:10" x14ac:dyDescent="0.35">
      <c r="G1153" t="str">
        <f t="shared" si="40"/>
        <v>RLYHARPLANDS HOSPITAL</v>
      </c>
      <c r="H1153" t="str">
        <f t="shared" si="41"/>
        <v>RLY</v>
      </c>
      <c r="I1153" t="s">
        <v>2353</v>
      </c>
      <c r="J1153" t="s">
        <v>2352</v>
      </c>
    </row>
    <row r="1154" spans="7:10" x14ac:dyDescent="0.35">
      <c r="G1154" t="str">
        <f t="shared" si="40"/>
        <v>RLYHEALTH RECORDS DEPARTMENT</v>
      </c>
      <c r="H1154" t="str">
        <f t="shared" si="41"/>
        <v>RLY</v>
      </c>
      <c r="I1154" t="s">
        <v>2355</v>
      </c>
      <c r="J1154" t="s">
        <v>2354</v>
      </c>
    </row>
    <row r="1155" spans="7:10" x14ac:dyDescent="0.35">
      <c r="G1155" t="str">
        <f t="shared" si="40"/>
        <v>RLYI.T. DEPARTMENT</v>
      </c>
      <c r="H1155" t="str">
        <f t="shared" si="41"/>
        <v>RLY</v>
      </c>
      <c r="I1155" t="s">
        <v>2357</v>
      </c>
      <c r="J1155" t="s">
        <v>2356</v>
      </c>
    </row>
    <row r="1156" spans="7:10" x14ac:dyDescent="0.35">
      <c r="G1156" t="str">
        <f t="shared" si="40"/>
        <v>RLYKNIVEDON HALL</v>
      </c>
      <c r="H1156" t="str">
        <f t="shared" si="41"/>
        <v>RLY</v>
      </c>
      <c r="I1156" t="s">
        <v>2359</v>
      </c>
      <c r="J1156" t="s">
        <v>2358</v>
      </c>
    </row>
    <row r="1157" spans="7:10" x14ac:dyDescent="0.35">
      <c r="G1157" t="str">
        <f t="shared" si="40"/>
        <v>RLYLONGTON HOSPITAL- MENTAL HEALTH</v>
      </c>
      <c r="H1157" t="str">
        <f t="shared" si="41"/>
        <v>RLY</v>
      </c>
      <c r="I1157" t="s">
        <v>2361</v>
      </c>
      <c r="J1157" t="s">
        <v>2360</v>
      </c>
    </row>
    <row r="1158" spans="7:10" x14ac:dyDescent="0.35">
      <c r="G1158" t="str">
        <f t="shared" si="40"/>
        <v>RLYMEDICAL INSTITUTE</v>
      </c>
      <c r="H1158" t="str">
        <f t="shared" si="41"/>
        <v>RLY</v>
      </c>
      <c r="I1158" t="s">
        <v>2363</v>
      </c>
      <c r="J1158" t="s">
        <v>2362</v>
      </c>
    </row>
    <row r="1159" spans="7:10" x14ac:dyDescent="0.35">
      <c r="G1159" t="str">
        <f t="shared" si="40"/>
        <v>RLYNEUROPSYCHIATRY</v>
      </c>
      <c r="H1159" t="str">
        <f t="shared" si="41"/>
        <v>RLY</v>
      </c>
      <c r="I1159" t="s">
        <v>2365</v>
      </c>
      <c r="J1159" t="s">
        <v>2364</v>
      </c>
    </row>
    <row r="1160" spans="7:10" x14ac:dyDescent="0.35">
      <c r="G1160" t="str">
        <f t="shared" si="40"/>
        <v>RLYPARENT &amp; BABY UNIT</v>
      </c>
      <c r="H1160" t="str">
        <f t="shared" si="41"/>
        <v>RLY</v>
      </c>
      <c r="I1160" t="s">
        <v>2367</v>
      </c>
      <c r="J1160" t="s">
        <v>2366</v>
      </c>
    </row>
    <row r="1161" spans="7:10" x14ac:dyDescent="0.35">
      <c r="G1161" t="str">
        <f t="shared" si="40"/>
        <v>RLYSUMMERS VIEW</v>
      </c>
      <c r="H1161" t="str">
        <f t="shared" si="41"/>
        <v>RLY</v>
      </c>
      <c r="I1161" t="s">
        <v>2369</v>
      </c>
      <c r="J1161" t="s">
        <v>2368</v>
      </c>
    </row>
    <row r="1162" spans="7:10" x14ac:dyDescent="0.35">
      <c r="G1162" t="str">
        <f t="shared" si="40"/>
        <v>RLYTHE HOLBORN</v>
      </c>
      <c r="H1162" t="str">
        <f t="shared" si="41"/>
        <v>RLY</v>
      </c>
      <c r="I1162" t="s">
        <v>2371</v>
      </c>
      <c r="J1162" t="s">
        <v>2370</v>
      </c>
    </row>
    <row r="1163" spans="7:10" x14ac:dyDescent="0.35">
      <c r="G1163" t="str">
        <f t="shared" si="40"/>
        <v>RLYUNIVERSITY HOSPITAL OF NORTH STAFFORDSHIRE</v>
      </c>
      <c r="H1163" t="str">
        <f t="shared" si="41"/>
        <v>RLY</v>
      </c>
      <c r="I1163" t="s">
        <v>2177</v>
      </c>
      <c r="J1163" t="s">
        <v>2372</v>
      </c>
    </row>
    <row r="1164" spans="7:10" x14ac:dyDescent="0.35">
      <c r="G1164" t="str">
        <f t="shared" si="40"/>
        <v>RM1CROMER HOSPITAL</v>
      </c>
      <c r="H1164" t="str">
        <f t="shared" si="41"/>
        <v>RM1</v>
      </c>
      <c r="I1164" t="s">
        <v>2374</v>
      </c>
      <c r="J1164" t="s">
        <v>2373</v>
      </c>
    </row>
    <row r="1165" spans="7:10" x14ac:dyDescent="0.35">
      <c r="G1165" t="str">
        <f t="shared" si="40"/>
        <v>RM1NORFOLK AND NORWICH UNIVERSITY HOSPITAL</v>
      </c>
      <c r="H1165" t="str">
        <f t="shared" si="41"/>
        <v>RM1</v>
      </c>
      <c r="I1165" t="s">
        <v>2376</v>
      </c>
      <c r="J1165" t="s">
        <v>2375</v>
      </c>
    </row>
    <row r="1166" spans="7:10" x14ac:dyDescent="0.35">
      <c r="G1166" t="str">
        <f t="shared" si="40"/>
        <v>RM3BIRCH HILL HOSPITAL</v>
      </c>
      <c r="H1166" t="str">
        <f t="shared" si="41"/>
        <v>RM3</v>
      </c>
      <c r="I1166" t="s">
        <v>5130</v>
      </c>
      <c r="J1166" t="s">
        <v>14523</v>
      </c>
    </row>
    <row r="1167" spans="7:10" x14ac:dyDescent="0.35">
      <c r="G1167" t="str">
        <f t="shared" si="40"/>
        <v>RM3FAIRFIELD GENERAL HOSPITAL</v>
      </c>
      <c r="H1167" t="str">
        <f t="shared" si="41"/>
        <v>RM3</v>
      </c>
      <c r="I1167" t="s">
        <v>5131</v>
      </c>
      <c r="J1167" t="s">
        <v>14524</v>
      </c>
    </row>
    <row r="1168" spans="7:10" x14ac:dyDescent="0.35">
      <c r="G1168" t="str">
        <f t="shared" si="40"/>
        <v>RM3ROCHDALE INFIRMARY</v>
      </c>
      <c r="H1168" t="str">
        <f t="shared" si="41"/>
        <v>RM3</v>
      </c>
      <c r="I1168" t="s">
        <v>5133</v>
      </c>
      <c r="J1168" t="s">
        <v>14525</v>
      </c>
    </row>
    <row r="1169" spans="7:10" x14ac:dyDescent="0.35">
      <c r="G1169" t="str">
        <f t="shared" si="40"/>
        <v>RM3ROYAL OLDHAM HOSPITAL</v>
      </c>
      <c r="H1169" t="str">
        <f t="shared" si="41"/>
        <v>RM3</v>
      </c>
      <c r="I1169" t="s">
        <v>5134</v>
      </c>
      <c r="J1169" t="s">
        <v>14526</v>
      </c>
    </row>
    <row r="1170" spans="7:10" x14ac:dyDescent="0.35">
      <c r="G1170" t="str">
        <f t="shared" si="40"/>
        <v>RM3SALFORD ROYAL</v>
      </c>
      <c r="H1170" t="str">
        <f t="shared" si="41"/>
        <v>RM3</v>
      </c>
      <c r="I1170" t="s">
        <v>2378</v>
      </c>
      <c r="J1170" t="s">
        <v>2377</v>
      </c>
    </row>
    <row r="1171" spans="7:10" x14ac:dyDescent="0.35">
      <c r="G1171" t="str">
        <f t="shared" si="40"/>
        <v>RMCROYAL BOLTON HOSPITAL</v>
      </c>
      <c r="H1171" t="str">
        <f t="shared" si="41"/>
        <v>RMC</v>
      </c>
      <c r="I1171" t="s">
        <v>2380</v>
      </c>
      <c r="J1171" t="s">
        <v>2379</v>
      </c>
    </row>
    <row r="1172" spans="7:10" x14ac:dyDescent="0.35">
      <c r="G1172" t="str">
        <f t="shared" si="40"/>
        <v>RMPTAMESIDE GENERAL HOSPITAL</v>
      </c>
      <c r="H1172" t="str">
        <f t="shared" si="41"/>
        <v>RMP</v>
      </c>
      <c r="I1172" t="s">
        <v>2382</v>
      </c>
      <c r="J1172" t="s">
        <v>2381</v>
      </c>
    </row>
    <row r="1173" spans="7:10" x14ac:dyDescent="0.35">
      <c r="G1173" t="str">
        <f t="shared" ref="G1173:G1235" si="42">H1173&amp;I1173</f>
        <v>RMYAIREY CLOSE</v>
      </c>
      <c r="H1173" t="str">
        <f t="shared" si="41"/>
        <v>RMY</v>
      </c>
      <c r="I1173" t="s">
        <v>2384</v>
      </c>
      <c r="J1173" t="s">
        <v>2383</v>
      </c>
    </row>
    <row r="1174" spans="7:10" x14ac:dyDescent="0.35">
      <c r="G1174" t="str">
        <f t="shared" si="42"/>
        <v>RMYAIREY CLOSE - TIER 4 ADOLESCENT IN PATIENT UNIT</v>
      </c>
      <c r="H1174" t="str">
        <f t="shared" si="41"/>
        <v>RMY</v>
      </c>
      <c r="I1174" t="s">
        <v>2386</v>
      </c>
      <c r="J1174" t="s">
        <v>2385</v>
      </c>
    </row>
    <row r="1175" spans="7:10" x14ac:dyDescent="0.35">
      <c r="G1175" t="str">
        <f t="shared" si="42"/>
        <v>RMYBECCLES AND DISTRICT HOSPITAL</v>
      </c>
      <c r="H1175" t="str">
        <f t="shared" si="41"/>
        <v>RMY</v>
      </c>
      <c r="I1175" t="s">
        <v>1628</v>
      </c>
      <c r="J1175" t="s">
        <v>2387</v>
      </c>
    </row>
    <row r="1176" spans="7:10" x14ac:dyDescent="0.35">
      <c r="G1176" t="str">
        <f t="shared" si="42"/>
        <v>RMYBICKLEY DAY HOSPITAL</v>
      </c>
      <c r="H1176" t="str">
        <f t="shared" si="41"/>
        <v>RMY</v>
      </c>
      <c r="I1176" t="s">
        <v>2389</v>
      </c>
      <c r="J1176" t="s">
        <v>2388</v>
      </c>
    </row>
    <row r="1177" spans="7:10" x14ac:dyDescent="0.35">
      <c r="G1177" t="str">
        <f t="shared" si="42"/>
        <v>RMYCARLTON COURT</v>
      </c>
      <c r="H1177" t="str">
        <f t="shared" si="41"/>
        <v>RMY</v>
      </c>
      <c r="I1177" t="s">
        <v>2391</v>
      </c>
      <c r="J1177" t="s">
        <v>2390</v>
      </c>
    </row>
    <row r="1178" spans="7:10" x14ac:dyDescent="0.35">
      <c r="G1178" t="str">
        <f t="shared" si="42"/>
        <v>RMYCHILTON HOUSES</v>
      </c>
      <c r="H1178" t="str">
        <f t="shared" si="41"/>
        <v>RMY</v>
      </c>
      <c r="I1178" t="s">
        <v>2393</v>
      </c>
      <c r="J1178" t="s">
        <v>2392</v>
      </c>
    </row>
    <row r="1179" spans="7:10" x14ac:dyDescent="0.35">
      <c r="G1179" t="str">
        <f t="shared" si="42"/>
        <v>RMYCOLEGATE</v>
      </c>
      <c r="H1179" t="str">
        <f t="shared" si="41"/>
        <v>RMY</v>
      </c>
      <c r="I1179" t="s">
        <v>2395</v>
      </c>
      <c r="J1179" t="s">
        <v>2394</v>
      </c>
    </row>
    <row r="1180" spans="7:10" x14ac:dyDescent="0.35">
      <c r="G1180" t="str">
        <f t="shared" si="42"/>
        <v>RMYCROMER HOSPITAL</v>
      </c>
      <c r="H1180" t="str">
        <f t="shared" si="41"/>
        <v>RMY</v>
      </c>
      <c r="I1180" t="s">
        <v>2374</v>
      </c>
      <c r="J1180" t="s">
        <v>2396</v>
      </c>
    </row>
    <row r="1181" spans="7:10" x14ac:dyDescent="0.35">
      <c r="G1181" t="str">
        <f t="shared" si="42"/>
        <v>RMYELIZABETH FRY BUILDING</v>
      </c>
      <c r="H1181" t="str">
        <f t="shared" si="41"/>
        <v>RMY</v>
      </c>
      <c r="I1181" t="s">
        <v>2398</v>
      </c>
      <c r="J1181" t="s">
        <v>2397</v>
      </c>
    </row>
    <row r="1182" spans="7:10" x14ac:dyDescent="0.35">
      <c r="G1182" t="str">
        <f t="shared" si="42"/>
        <v>RMYHARTISMERE HOSPITAL</v>
      </c>
      <c r="H1182" t="str">
        <f t="shared" si="41"/>
        <v>RMY</v>
      </c>
      <c r="I1182" t="s">
        <v>2400</v>
      </c>
      <c r="J1182" t="s">
        <v>2399</v>
      </c>
    </row>
    <row r="1183" spans="7:10" x14ac:dyDescent="0.35">
      <c r="G1183" t="str">
        <f t="shared" si="42"/>
        <v>RMYHELLESDON HOSPITAL</v>
      </c>
      <c r="H1183" t="str">
        <f t="shared" si="41"/>
        <v>RMY</v>
      </c>
      <c r="I1183" t="s">
        <v>2402</v>
      </c>
      <c r="J1183" t="s">
        <v>2401</v>
      </c>
    </row>
    <row r="1184" spans="7:10" x14ac:dyDescent="0.35">
      <c r="G1184" t="str">
        <f t="shared" si="42"/>
        <v>RMYHIGHLANDS</v>
      </c>
      <c r="H1184" t="str">
        <f t="shared" si="41"/>
        <v>RMY</v>
      </c>
      <c r="I1184" t="s">
        <v>2404</v>
      </c>
      <c r="J1184" t="s">
        <v>2403</v>
      </c>
    </row>
    <row r="1185" spans="7:10" x14ac:dyDescent="0.35">
      <c r="G1185" t="str">
        <f t="shared" si="42"/>
        <v>RMYHOLYWELLS</v>
      </c>
      <c r="H1185" t="str">
        <f t="shared" si="41"/>
        <v>RMY</v>
      </c>
      <c r="I1185" t="s">
        <v>2406</v>
      </c>
      <c r="J1185" t="s">
        <v>2405</v>
      </c>
    </row>
    <row r="1186" spans="7:10" x14ac:dyDescent="0.35">
      <c r="G1186" t="str">
        <f t="shared" si="42"/>
        <v>RMYIP3 8LY</v>
      </c>
      <c r="H1186" t="str">
        <f t="shared" si="41"/>
        <v>RMY</v>
      </c>
      <c r="I1186" t="s">
        <v>2408</v>
      </c>
      <c r="J1186" t="s">
        <v>2407</v>
      </c>
    </row>
    <row r="1187" spans="7:10" x14ac:dyDescent="0.35">
      <c r="G1187" t="str">
        <f t="shared" si="42"/>
        <v>RMYJAMES PAGET HOSPITAL</v>
      </c>
      <c r="H1187" t="str">
        <f t="shared" si="41"/>
        <v>RMY</v>
      </c>
      <c r="I1187" t="s">
        <v>2410</v>
      </c>
      <c r="J1187" t="s">
        <v>2409</v>
      </c>
    </row>
    <row r="1188" spans="7:10" x14ac:dyDescent="0.35">
      <c r="G1188" t="str">
        <f t="shared" si="42"/>
        <v>RMYJULIAN HOSPITAL</v>
      </c>
      <c r="H1188" t="str">
        <f t="shared" si="41"/>
        <v>RMY</v>
      </c>
      <c r="I1188" t="s">
        <v>2412</v>
      </c>
      <c r="J1188" t="s">
        <v>2411</v>
      </c>
    </row>
    <row r="1189" spans="7:10" x14ac:dyDescent="0.35">
      <c r="G1189" t="str">
        <f t="shared" si="42"/>
        <v>RMYKEEBLES YARD</v>
      </c>
      <c r="H1189" t="str">
        <f t="shared" si="41"/>
        <v>RMY</v>
      </c>
      <c r="I1189" t="s">
        <v>2414</v>
      </c>
      <c r="J1189" t="s">
        <v>2413</v>
      </c>
    </row>
    <row r="1190" spans="7:10" x14ac:dyDescent="0.35">
      <c r="G1190" t="str">
        <f t="shared" si="42"/>
        <v>RMYKINGS JUBILEE</v>
      </c>
      <c r="H1190" t="str">
        <f t="shared" si="41"/>
        <v>RMY</v>
      </c>
      <c r="I1190" t="s">
        <v>2416</v>
      </c>
      <c r="J1190" t="s">
        <v>2415</v>
      </c>
    </row>
    <row r="1191" spans="7:10" x14ac:dyDescent="0.35">
      <c r="G1191" t="str">
        <f t="shared" si="42"/>
        <v>RMYMEADOWLANDS</v>
      </c>
      <c r="H1191" t="str">
        <f t="shared" si="41"/>
        <v>RMY</v>
      </c>
      <c r="I1191" t="s">
        <v>2418</v>
      </c>
      <c r="J1191" t="s">
        <v>2417</v>
      </c>
    </row>
    <row r="1192" spans="7:10" x14ac:dyDescent="0.35">
      <c r="G1192" t="str">
        <f t="shared" si="42"/>
        <v>RMYMERIDEAN EAST</v>
      </c>
      <c r="H1192" t="str">
        <f t="shared" si="41"/>
        <v>RMY</v>
      </c>
      <c r="I1192" t="s">
        <v>2420</v>
      </c>
      <c r="J1192" t="s">
        <v>2419</v>
      </c>
    </row>
    <row r="1193" spans="7:10" x14ac:dyDescent="0.35">
      <c r="G1193" t="str">
        <f t="shared" si="42"/>
        <v>RMYNEWMARKET HOSPITAL</v>
      </c>
      <c r="H1193" t="str">
        <f t="shared" si="41"/>
        <v>RMY</v>
      </c>
      <c r="I1193" t="s">
        <v>1646</v>
      </c>
      <c r="J1193" t="s">
        <v>2421</v>
      </c>
    </row>
    <row r="1194" spans="7:10" x14ac:dyDescent="0.35">
      <c r="G1194" t="str">
        <f t="shared" si="42"/>
        <v>RMYNOR CAS LOWESTOFT AND WAVENEY</v>
      </c>
      <c r="H1194" t="str">
        <f t="shared" si="41"/>
        <v>RMY</v>
      </c>
      <c r="I1194" t="s">
        <v>2423</v>
      </c>
      <c r="J1194" t="s">
        <v>2422</v>
      </c>
    </row>
    <row r="1195" spans="7:10" x14ac:dyDescent="0.35">
      <c r="G1195" t="str">
        <f t="shared" si="42"/>
        <v>RMYNORFOLK AND NORWICH UNIVERSITY HOSPITAL</v>
      </c>
      <c r="H1195" t="str">
        <f t="shared" si="41"/>
        <v>RMY</v>
      </c>
      <c r="I1195" t="s">
        <v>2376</v>
      </c>
      <c r="J1195" t="s">
        <v>2424</v>
      </c>
    </row>
    <row r="1196" spans="7:10" x14ac:dyDescent="0.35">
      <c r="G1196" t="str">
        <f t="shared" si="42"/>
        <v>RMYNORTH WALSHAM COTTAGE HOSPITAL</v>
      </c>
      <c r="H1196" t="str">
        <f t="shared" si="41"/>
        <v>RMY</v>
      </c>
      <c r="I1196" t="s">
        <v>2426</v>
      </c>
      <c r="J1196" t="s">
        <v>2425</v>
      </c>
    </row>
    <row r="1197" spans="7:10" x14ac:dyDescent="0.35">
      <c r="G1197" t="str">
        <f t="shared" si="42"/>
        <v>RMYNORTHGATE HOSPITAL</v>
      </c>
      <c r="H1197" t="str">
        <f t="shared" si="41"/>
        <v>RMY</v>
      </c>
      <c r="I1197" t="s">
        <v>1634</v>
      </c>
      <c r="J1197" t="s">
        <v>2427</v>
      </c>
    </row>
    <row r="1198" spans="7:10" x14ac:dyDescent="0.35">
      <c r="G1198" t="str">
        <f t="shared" si="42"/>
        <v>RMYNORTHSIDE HOUSE</v>
      </c>
      <c r="H1198" t="str">
        <f t="shared" ref="H1198:H1260" si="43">LEFT(J1198,3)</f>
        <v>RMY</v>
      </c>
      <c r="I1198" t="s">
        <v>2429</v>
      </c>
      <c r="J1198" t="s">
        <v>2428</v>
      </c>
    </row>
    <row r="1199" spans="7:10" x14ac:dyDescent="0.35">
      <c r="G1199" t="str">
        <f t="shared" si="42"/>
        <v>RMYPATRICK STEAD HOSPITAL</v>
      </c>
      <c r="H1199" t="str">
        <f t="shared" si="43"/>
        <v>RMY</v>
      </c>
      <c r="I1199" t="s">
        <v>1636</v>
      </c>
      <c r="J1199" t="s">
        <v>2430</v>
      </c>
    </row>
    <row r="1200" spans="7:10" x14ac:dyDescent="0.35">
      <c r="G1200" t="str">
        <f t="shared" si="42"/>
        <v>RMYQUEEN ELIZABETH HOSPITAL</v>
      </c>
      <c r="H1200" t="str">
        <f t="shared" si="43"/>
        <v>RMY</v>
      </c>
      <c r="I1200" t="s">
        <v>405</v>
      </c>
      <c r="J1200" t="s">
        <v>2431</v>
      </c>
    </row>
    <row r="1201" spans="7:10" x14ac:dyDescent="0.35">
      <c r="G1201" t="str">
        <f t="shared" si="42"/>
        <v>RMYSOUTHWOLD HOSPITAL</v>
      </c>
      <c r="H1201" t="str">
        <f t="shared" si="43"/>
        <v>RMY</v>
      </c>
      <c r="I1201" t="s">
        <v>1638</v>
      </c>
      <c r="J1201" t="s">
        <v>2432</v>
      </c>
    </row>
    <row r="1202" spans="7:10" x14ac:dyDescent="0.35">
      <c r="G1202" t="str">
        <f t="shared" si="42"/>
        <v>RMYSPRINGWELL</v>
      </c>
      <c r="H1202" t="str">
        <f t="shared" si="43"/>
        <v>RMY</v>
      </c>
      <c r="I1202" t="s">
        <v>2434</v>
      </c>
      <c r="J1202" t="s">
        <v>2433</v>
      </c>
    </row>
    <row r="1203" spans="7:10" x14ac:dyDescent="0.35">
      <c r="G1203" t="str">
        <f t="shared" si="42"/>
        <v>RMYST CLEMENTS HOSPITAL</v>
      </c>
      <c r="H1203" t="str">
        <f t="shared" si="43"/>
        <v>RMY</v>
      </c>
      <c r="I1203" t="s">
        <v>2436</v>
      </c>
      <c r="J1203" t="s">
        <v>2435</v>
      </c>
    </row>
    <row r="1204" spans="7:10" x14ac:dyDescent="0.35">
      <c r="G1204" t="str">
        <f t="shared" si="42"/>
        <v>RMYST CLEMENTS HOSPITAL</v>
      </c>
      <c r="H1204" t="str">
        <f t="shared" si="43"/>
        <v>RMY</v>
      </c>
      <c r="I1204" t="s">
        <v>2436</v>
      </c>
      <c r="J1204" t="s">
        <v>2437</v>
      </c>
    </row>
    <row r="1205" spans="7:10" x14ac:dyDescent="0.35">
      <c r="G1205" t="str">
        <f t="shared" si="42"/>
        <v>RMYST STEPHENS</v>
      </c>
      <c r="H1205" t="str">
        <f t="shared" si="43"/>
        <v>RMY</v>
      </c>
      <c r="I1205" t="s">
        <v>2439</v>
      </c>
      <c r="J1205" t="s">
        <v>2438</v>
      </c>
    </row>
    <row r="1206" spans="7:10" x14ac:dyDescent="0.35">
      <c r="G1206" t="str">
        <f t="shared" si="42"/>
        <v>RMYST. LEONARDS HOSPITAL</v>
      </c>
      <c r="H1206" t="str">
        <f t="shared" si="43"/>
        <v>RMY</v>
      </c>
      <c r="I1206" t="s">
        <v>2441</v>
      </c>
      <c r="J1206" t="s">
        <v>2440</v>
      </c>
    </row>
    <row r="1207" spans="7:10" x14ac:dyDescent="0.35">
      <c r="G1207" t="str">
        <f t="shared" si="42"/>
        <v>RMYSTEPPING OUT</v>
      </c>
      <c r="H1207" t="str">
        <f t="shared" si="43"/>
        <v>RMY</v>
      </c>
      <c r="I1207" t="s">
        <v>2443</v>
      </c>
      <c r="J1207" t="s">
        <v>2442</v>
      </c>
    </row>
    <row r="1208" spans="7:10" x14ac:dyDescent="0.35">
      <c r="G1208" t="str">
        <f t="shared" si="42"/>
        <v>RMYTWO NINE EIGHT</v>
      </c>
      <c r="H1208" t="str">
        <f t="shared" si="43"/>
        <v>RMY</v>
      </c>
      <c r="I1208" t="s">
        <v>2445</v>
      </c>
      <c r="J1208" t="s">
        <v>2444</v>
      </c>
    </row>
    <row r="1209" spans="7:10" x14ac:dyDescent="0.35">
      <c r="G1209" t="str">
        <f t="shared" si="42"/>
        <v>RMYTWO NINE SIX</v>
      </c>
      <c r="H1209" t="str">
        <f t="shared" si="43"/>
        <v>RMY</v>
      </c>
      <c r="I1209" t="s">
        <v>2447</v>
      </c>
      <c r="J1209" t="s">
        <v>2446</v>
      </c>
    </row>
    <row r="1210" spans="7:10" x14ac:dyDescent="0.35">
      <c r="G1210" t="str">
        <f t="shared" si="42"/>
        <v>RMYVIOLET HILL DAY HOSPITAL</v>
      </c>
      <c r="H1210" t="str">
        <f t="shared" si="43"/>
        <v>RMY</v>
      </c>
      <c r="I1210" t="s">
        <v>2449</v>
      </c>
      <c r="J1210" t="s">
        <v>2448</v>
      </c>
    </row>
    <row r="1211" spans="7:10" x14ac:dyDescent="0.35">
      <c r="G1211" t="str">
        <f t="shared" si="42"/>
        <v>RMYWEDGEWOOD HOUSE, WEST SUFFOLK HOSPITAL</v>
      </c>
      <c r="H1211" t="str">
        <f t="shared" si="43"/>
        <v>RMY</v>
      </c>
      <c r="I1211" t="s">
        <v>2451</v>
      </c>
      <c r="J1211" t="s">
        <v>2450</v>
      </c>
    </row>
    <row r="1212" spans="7:10" x14ac:dyDescent="0.35">
      <c r="G1212" t="str">
        <f t="shared" si="42"/>
        <v>RMYWOODLANDS, IPSWICH HOSPITAL</v>
      </c>
      <c r="H1212" t="str">
        <f t="shared" si="43"/>
        <v>RMY</v>
      </c>
      <c r="I1212" t="s">
        <v>2453</v>
      </c>
      <c r="J1212" t="s">
        <v>2452</v>
      </c>
    </row>
    <row r="1213" spans="7:10" x14ac:dyDescent="0.35">
      <c r="G1213" t="str">
        <f t="shared" si="42"/>
        <v>RN3CHIPPENHAM COMMUNITY HOSPITAL</v>
      </c>
      <c r="H1213" t="str">
        <f t="shared" si="43"/>
        <v>RN3</v>
      </c>
      <c r="I1213" t="s">
        <v>250</v>
      </c>
      <c r="J1213" t="s">
        <v>2454</v>
      </c>
    </row>
    <row r="1214" spans="7:10" x14ac:dyDescent="0.35">
      <c r="G1214" t="str">
        <f t="shared" si="42"/>
        <v>RN3FAIRFORD HOSPITAL</v>
      </c>
      <c r="H1214" t="str">
        <f t="shared" si="43"/>
        <v>RN3</v>
      </c>
      <c r="I1214" t="s">
        <v>2456</v>
      </c>
      <c r="J1214" t="s">
        <v>2455</v>
      </c>
    </row>
    <row r="1215" spans="7:10" x14ac:dyDescent="0.35">
      <c r="G1215" t="str">
        <f t="shared" si="42"/>
        <v>RN3PAULTON MEMORIAL HOSPITAL</v>
      </c>
      <c r="H1215" t="str">
        <f t="shared" si="43"/>
        <v>RN3</v>
      </c>
      <c r="I1215" t="s">
        <v>253</v>
      </c>
      <c r="J1215" t="s">
        <v>2457</v>
      </c>
    </row>
    <row r="1216" spans="7:10" x14ac:dyDescent="0.35">
      <c r="G1216" t="str">
        <f t="shared" si="42"/>
        <v xml:space="preserve">RN3PRINCESS ANNE WING </v>
      </c>
      <c r="H1216" t="str">
        <f t="shared" si="43"/>
        <v>RN3</v>
      </c>
      <c r="I1216" t="s">
        <v>2459</v>
      </c>
      <c r="J1216" t="s">
        <v>2458</v>
      </c>
    </row>
    <row r="1217" spans="7:10" x14ac:dyDescent="0.35">
      <c r="G1217" t="str">
        <f t="shared" si="42"/>
        <v>RN3SAVERNAKE HOSPITAL</v>
      </c>
      <c r="H1217" t="str">
        <f t="shared" si="43"/>
        <v>RN3</v>
      </c>
      <c r="I1217" t="s">
        <v>2461</v>
      </c>
      <c r="J1217" t="s">
        <v>2460</v>
      </c>
    </row>
    <row r="1218" spans="7:10" x14ac:dyDescent="0.35">
      <c r="G1218" t="str">
        <f t="shared" si="42"/>
        <v>RN3SHEPTON MALLET COMMUNITY HOSPITAL</v>
      </c>
      <c r="H1218" t="str">
        <f t="shared" si="43"/>
        <v>RN3</v>
      </c>
      <c r="I1218" t="s">
        <v>974</v>
      </c>
      <c r="J1218" t="s">
        <v>2462</v>
      </c>
    </row>
    <row r="1219" spans="7:10" x14ac:dyDescent="0.35">
      <c r="G1219" t="str">
        <f t="shared" si="42"/>
        <v>RN3THE BRUNEL NHS TREATMENT CENTRE</v>
      </c>
      <c r="H1219" t="str">
        <f t="shared" si="43"/>
        <v>RN3</v>
      </c>
      <c r="I1219" t="s">
        <v>2464</v>
      </c>
      <c r="J1219" t="s">
        <v>2463</v>
      </c>
    </row>
    <row r="1220" spans="7:10" x14ac:dyDescent="0.35">
      <c r="G1220" t="str">
        <f t="shared" si="42"/>
        <v>RN3THE GREAT WESTERN HOSPITAL</v>
      </c>
      <c r="H1220" t="str">
        <f t="shared" si="43"/>
        <v>RN3</v>
      </c>
      <c r="I1220" t="s">
        <v>2466</v>
      </c>
      <c r="J1220" t="s">
        <v>2465</v>
      </c>
    </row>
    <row r="1221" spans="7:10" x14ac:dyDescent="0.35">
      <c r="G1221" t="str">
        <f t="shared" si="42"/>
        <v>RN3TROWBRIDGE COMMUNITY HOSPITAL</v>
      </c>
      <c r="H1221" t="str">
        <f t="shared" si="43"/>
        <v>RN3</v>
      </c>
      <c r="I1221" t="s">
        <v>256</v>
      </c>
      <c r="J1221" t="s">
        <v>2467</v>
      </c>
    </row>
    <row r="1222" spans="7:10" x14ac:dyDescent="0.35">
      <c r="G1222" t="str">
        <f t="shared" si="42"/>
        <v xml:space="preserve">RN3WARMINSTER COMMUNITY HOSPITAL </v>
      </c>
      <c r="H1222" t="str">
        <f t="shared" si="43"/>
        <v>RN3</v>
      </c>
      <c r="I1222" t="s">
        <v>2469</v>
      </c>
      <c r="J1222" t="s">
        <v>2468</v>
      </c>
    </row>
    <row r="1223" spans="7:10" x14ac:dyDescent="0.35">
      <c r="G1223" t="str">
        <f t="shared" si="42"/>
        <v>RN5ANDOVER WAR MEMORIAL HOSPITAL</v>
      </c>
      <c r="H1223" t="str">
        <f t="shared" si="43"/>
        <v>RN5</v>
      </c>
      <c r="I1223" t="s">
        <v>2471</v>
      </c>
      <c r="J1223" t="s">
        <v>2470</v>
      </c>
    </row>
    <row r="1224" spans="7:10" x14ac:dyDescent="0.35">
      <c r="G1224" t="str">
        <f t="shared" si="42"/>
        <v>RN5BASINGSTOKE AND NORTH HAMPSHIRE HOSPITAL</v>
      </c>
      <c r="H1224" t="str">
        <f t="shared" si="43"/>
        <v>RN5</v>
      </c>
      <c r="I1224" t="s">
        <v>2473</v>
      </c>
      <c r="J1224" t="s">
        <v>2472</v>
      </c>
    </row>
    <row r="1225" spans="7:10" x14ac:dyDescent="0.35">
      <c r="G1225" t="str">
        <f t="shared" si="42"/>
        <v>RN5NORTH HAMPSHIRE HOSPITAL (PARKLANDS) PAEDIATRIC OUTPATIENTS</v>
      </c>
      <c r="H1225" t="str">
        <f t="shared" si="43"/>
        <v>RN5</v>
      </c>
      <c r="I1225" t="s">
        <v>2475</v>
      </c>
      <c r="J1225" t="s">
        <v>2474</v>
      </c>
    </row>
    <row r="1226" spans="7:10" x14ac:dyDescent="0.35">
      <c r="G1226" t="str">
        <f t="shared" si="42"/>
        <v>RN5ROYAL HAMPSHIRE COUNTY HOSPITAL</v>
      </c>
      <c r="H1226" t="str">
        <f t="shared" si="43"/>
        <v>RN5</v>
      </c>
      <c r="I1226" t="s">
        <v>2477</v>
      </c>
      <c r="J1226" t="s">
        <v>2476</v>
      </c>
    </row>
    <row r="1227" spans="7:10" x14ac:dyDescent="0.35">
      <c r="G1227" t="str">
        <f t="shared" si="42"/>
        <v>RN7DARENT VALLEY HOSPITAL</v>
      </c>
      <c r="H1227" t="str">
        <f t="shared" si="43"/>
        <v>RN7</v>
      </c>
      <c r="I1227" t="s">
        <v>2479</v>
      </c>
      <c r="J1227" t="s">
        <v>2478</v>
      </c>
    </row>
    <row r="1228" spans="7:10" x14ac:dyDescent="0.35">
      <c r="G1228" t="str">
        <f t="shared" si="42"/>
        <v>RN7GRAVESHAM COMMUNITY HOSPITAL</v>
      </c>
      <c r="H1228" t="str">
        <f t="shared" si="43"/>
        <v>RN7</v>
      </c>
      <c r="I1228" t="s">
        <v>2481</v>
      </c>
      <c r="J1228" t="s">
        <v>2480</v>
      </c>
    </row>
    <row r="1229" spans="7:10" x14ac:dyDescent="0.35">
      <c r="G1229" t="str">
        <f t="shared" si="42"/>
        <v>RN7WOODLAND NHS TREATMENT CENTRE</v>
      </c>
      <c r="H1229" t="str">
        <f t="shared" si="43"/>
        <v>RN7</v>
      </c>
      <c r="I1229" t="s">
        <v>2483</v>
      </c>
      <c r="J1229" t="s">
        <v>2482</v>
      </c>
    </row>
    <row r="1230" spans="7:10" x14ac:dyDescent="0.35">
      <c r="G1230" t="str">
        <f t="shared" si="42"/>
        <v>RNACORBETT HOSPITAL</v>
      </c>
      <c r="H1230" t="str">
        <f t="shared" si="43"/>
        <v>RNA</v>
      </c>
      <c r="I1230" t="s">
        <v>2485</v>
      </c>
      <c r="J1230" t="s">
        <v>2484</v>
      </c>
    </row>
    <row r="1231" spans="7:10" x14ac:dyDescent="0.35">
      <c r="G1231" t="str">
        <f t="shared" si="42"/>
        <v>RNAGUEST HOSPITAL</v>
      </c>
      <c r="H1231" t="str">
        <f t="shared" si="43"/>
        <v>RNA</v>
      </c>
      <c r="I1231" t="s">
        <v>2487</v>
      </c>
      <c r="J1231" t="s">
        <v>2486</v>
      </c>
    </row>
    <row r="1232" spans="7:10" x14ac:dyDescent="0.35">
      <c r="G1232" t="str">
        <f t="shared" si="42"/>
        <v>RNARUSSELLS HALL HOSPITAL</v>
      </c>
      <c r="H1232" t="str">
        <f t="shared" si="43"/>
        <v>RNA</v>
      </c>
      <c r="I1232" t="s">
        <v>411</v>
      </c>
      <c r="J1232" t="s">
        <v>2488</v>
      </c>
    </row>
    <row r="1233" spans="7:10" x14ac:dyDescent="0.35">
      <c r="G1233" t="str">
        <f t="shared" si="42"/>
        <v>RNNABBEY VIEW</v>
      </c>
      <c r="H1233" t="str">
        <f t="shared" si="43"/>
        <v>RNN</v>
      </c>
      <c r="I1233" t="s">
        <v>2490</v>
      </c>
      <c r="J1233" t="s">
        <v>2489</v>
      </c>
    </row>
    <row r="1234" spans="7:10" x14ac:dyDescent="0.35">
      <c r="G1234" t="str">
        <f t="shared" si="42"/>
        <v>RNNALSTON MINOR INJURY UNIT</v>
      </c>
      <c r="H1234" t="str">
        <f t="shared" si="43"/>
        <v>RNN</v>
      </c>
      <c r="I1234" t="s">
        <v>2492</v>
      </c>
      <c r="J1234" t="s">
        <v>2491</v>
      </c>
    </row>
    <row r="1235" spans="7:10" x14ac:dyDescent="0.35">
      <c r="G1235" t="str">
        <f t="shared" si="42"/>
        <v>RNNALSTON MINOR INJURY UNIT</v>
      </c>
      <c r="H1235" t="str">
        <f t="shared" si="43"/>
        <v>RNN</v>
      </c>
      <c r="I1235" t="s">
        <v>2492</v>
      </c>
      <c r="J1235" t="s">
        <v>2493</v>
      </c>
    </row>
    <row r="1236" spans="7:10" x14ac:dyDescent="0.35">
      <c r="G1236" t="str">
        <f t="shared" ref="G1236:G1297" si="44">H1236&amp;I1236</f>
        <v>RNNBIRNHAM WOOD</v>
      </c>
      <c r="H1236" t="str">
        <f t="shared" si="43"/>
        <v>RNN</v>
      </c>
      <c r="I1236" t="s">
        <v>2495</v>
      </c>
      <c r="J1236" t="s">
        <v>2494</v>
      </c>
    </row>
    <row r="1237" spans="7:10" x14ac:dyDescent="0.35">
      <c r="G1237" t="str">
        <f t="shared" si="44"/>
        <v>RNNBRAM LONGSTAFFE NURSERY HEALTH VISITORS</v>
      </c>
      <c r="H1237" t="str">
        <f t="shared" si="43"/>
        <v>RNN</v>
      </c>
      <c r="I1237" t="s">
        <v>2497</v>
      </c>
      <c r="J1237" t="s">
        <v>2496</v>
      </c>
    </row>
    <row r="1238" spans="7:10" x14ac:dyDescent="0.35">
      <c r="G1238" t="str">
        <f t="shared" si="44"/>
        <v>RNNBRAMPTON HOSPITAL</v>
      </c>
      <c r="H1238" t="str">
        <f t="shared" si="43"/>
        <v>RNN</v>
      </c>
      <c r="I1238" t="s">
        <v>2499</v>
      </c>
      <c r="J1238" t="s">
        <v>2498</v>
      </c>
    </row>
    <row r="1239" spans="7:10" x14ac:dyDescent="0.35">
      <c r="G1239" t="str">
        <f t="shared" si="44"/>
        <v>RNNBRAMPTON HOSPITAL</v>
      </c>
      <c r="H1239" t="str">
        <f t="shared" si="43"/>
        <v>RNN</v>
      </c>
      <c r="I1239" t="s">
        <v>2499</v>
      </c>
      <c r="J1239" t="s">
        <v>2500</v>
      </c>
    </row>
    <row r="1240" spans="7:10" x14ac:dyDescent="0.35">
      <c r="G1240" t="str">
        <f t="shared" si="44"/>
        <v>RNNCALDEW ENTERPRISES</v>
      </c>
      <c r="H1240" t="str">
        <f t="shared" si="43"/>
        <v>RNN</v>
      </c>
      <c r="I1240" t="s">
        <v>2502</v>
      </c>
      <c r="J1240" t="s">
        <v>2501</v>
      </c>
    </row>
    <row r="1241" spans="7:10" x14ac:dyDescent="0.35">
      <c r="G1241" t="str">
        <f t="shared" si="44"/>
        <v>RNNCARLETON CLINIC</v>
      </c>
      <c r="H1241" t="str">
        <f t="shared" si="43"/>
        <v>RNN</v>
      </c>
      <c r="I1241" t="s">
        <v>2504</v>
      </c>
      <c r="J1241" t="s">
        <v>2503</v>
      </c>
    </row>
    <row r="1242" spans="7:10" x14ac:dyDescent="0.35">
      <c r="G1242" t="str">
        <f t="shared" si="44"/>
        <v>RNNCOCKERMOUTH COTTAGE HOSPITAL</v>
      </c>
      <c r="H1242" t="str">
        <f t="shared" si="43"/>
        <v>RNN</v>
      </c>
      <c r="I1242" t="s">
        <v>2506</v>
      </c>
      <c r="J1242" t="s">
        <v>2505</v>
      </c>
    </row>
    <row r="1243" spans="7:10" x14ac:dyDescent="0.35">
      <c r="G1243" t="str">
        <f t="shared" si="44"/>
        <v>RNNCOCKERMOUTH HOSPITAL</v>
      </c>
      <c r="H1243" t="str">
        <f t="shared" si="43"/>
        <v>RNN</v>
      </c>
      <c r="I1243" t="s">
        <v>2508</v>
      </c>
      <c r="J1243" t="s">
        <v>2507</v>
      </c>
    </row>
    <row r="1244" spans="7:10" x14ac:dyDescent="0.35">
      <c r="G1244" t="str">
        <f t="shared" si="44"/>
        <v>RNNCOMMUNITY PAEDIATRIC DEPARTMENT</v>
      </c>
      <c r="H1244" t="str">
        <f t="shared" si="43"/>
        <v>RNN</v>
      </c>
      <c r="I1244" t="s">
        <v>2510</v>
      </c>
      <c r="J1244" t="s">
        <v>2509</v>
      </c>
    </row>
    <row r="1245" spans="7:10" x14ac:dyDescent="0.35">
      <c r="G1245" t="str">
        <f t="shared" si="44"/>
        <v>RNNCOMMUNITY PAEDIATRICS</v>
      </c>
      <c r="H1245" t="str">
        <f t="shared" si="43"/>
        <v>RNN</v>
      </c>
      <c r="I1245" t="s">
        <v>2512</v>
      </c>
      <c r="J1245" t="s">
        <v>2511</v>
      </c>
    </row>
    <row r="1246" spans="7:10" x14ac:dyDescent="0.35">
      <c r="G1246" t="str">
        <f t="shared" si="44"/>
        <v>RNNCONDITION MANAGEMENT PROGRAMME</v>
      </c>
      <c r="H1246" t="str">
        <f t="shared" si="43"/>
        <v>RNN</v>
      </c>
      <c r="I1246" t="s">
        <v>2514</v>
      </c>
      <c r="J1246" t="s">
        <v>2513</v>
      </c>
    </row>
    <row r="1247" spans="7:10" x14ac:dyDescent="0.35">
      <c r="G1247" t="str">
        <f t="shared" si="44"/>
        <v>RNNCONISTON INSTITUTE</v>
      </c>
      <c r="H1247" t="str">
        <f t="shared" si="43"/>
        <v>RNN</v>
      </c>
      <c r="I1247" t="s">
        <v>2516</v>
      </c>
      <c r="J1247" t="s">
        <v>2515</v>
      </c>
    </row>
    <row r="1248" spans="7:10" x14ac:dyDescent="0.35">
      <c r="G1248" t="str">
        <f t="shared" si="44"/>
        <v>RNNCOPELAND UNIT</v>
      </c>
      <c r="H1248" t="str">
        <f t="shared" si="43"/>
        <v>RNN</v>
      </c>
      <c r="I1248" t="s">
        <v>2518</v>
      </c>
      <c r="J1248" t="s">
        <v>2517</v>
      </c>
    </row>
    <row r="1249" spans="7:10" x14ac:dyDescent="0.35">
      <c r="G1249" t="str">
        <f t="shared" si="44"/>
        <v>RNNCUMBERLAND INFIRMARY</v>
      </c>
      <c r="H1249" t="str">
        <f t="shared" si="43"/>
        <v>RNN</v>
      </c>
      <c r="I1249" t="s">
        <v>2520</v>
      </c>
      <c r="J1249" t="s">
        <v>2519</v>
      </c>
    </row>
    <row r="1250" spans="7:10" x14ac:dyDescent="0.35">
      <c r="G1250" t="str">
        <f t="shared" si="44"/>
        <v>RNNCUMBRIA DIABETES</v>
      </c>
      <c r="H1250" t="str">
        <f t="shared" si="43"/>
        <v>RNN</v>
      </c>
      <c r="I1250" t="s">
        <v>2522</v>
      </c>
      <c r="J1250" t="s">
        <v>2521</v>
      </c>
    </row>
    <row r="1251" spans="7:10" x14ac:dyDescent="0.35">
      <c r="G1251" t="str">
        <f t="shared" si="44"/>
        <v>RNNFIRST FLOOR (WEST)</v>
      </c>
      <c r="H1251" t="str">
        <f t="shared" si="43"/>
        <v>RNN</v>
      </c>
      <c r="I1251" t="s">
        <v>2524</v>
      </c>
      <c r="J1251" t="s">
        <v>2523</v>
      </c>
    </row>
    <row r="1252" spans="7:10" x14ac:dyDescent="0.35">
      <c r="G1252" t="str">
        <f t="shared" si="44"/>
        <v>RNNFLATT WALKS</v>
      </c>
      <c r="H1252" t="str">
        <f t="shared" si="43"/>
        <v>RNN</v>
      </c>
      <c r="I1252" t="s">
        <v>2526</v>
      </c>
      <c r="J1252" t="s">
        <v>2525</v>
      </c>
    </row>
    <row r="1253" spans="7:10" x14ac:dyDescent="0.35">
      <c r="G1253" t="str">
        <f t="shared" si="44"/>
        <v>RNNFRIZINGTON NURSERY</v>
      </c>
      <c r="H1253" t="str">
        <f t="shared" si="43"/>
        <v>RNN</v>
      </c>
      <c r="I1253" t="s">
        <v>2528</v>
      </c>
      <c r="J1253" t="s">
        <v>2527</v>
      </c>
    </row>
    <row r="1254" spans="7:10" x14ac:dyDescent="0.35">
      <c r="G1254" t="str">
        <f t="shared" si="44"/>
        <v>RNNFURNESS GENERAL HOSPITAL (MENTAL HEALTH)</v>
      </c>
      <c r="H1254" t="str">
        <f t="shared" si="43"/>
        <v>RNN</v>
      </c>
      <c r="I1254" t="s">
        <v>2530</v>
      </c>
      <c r="J1254" t="s">
        <v>2529</v>
      </c>
    </row>
    <row r="1255" spans="7:10" x14ac:dyDescent="0.35">
      <c r="G1255" t="str">
        <f t="shared" si="44"/>
        <v>RNNGREENGATE SURESTART</v>
      </c>
      <c r="H1255" t="str">
        <f t="shared" si="43"/>
        <v>RNN</v>
      </c>
      <c r="I1255" t="s">
        <v>2532</v>
      </c>
      <c r="J1255" t="s">
        <v>2531</v>
      </c>
    </row>
    <row r="1256" spans="7:10" x14ac:dyDescent="0.35">
      <c r="G1256" t="str">
        <f t="shared" si="44"/>
        <v>RNNHINDPOOL NURSERY</v>
      </c>
      <c r="H1256" t="str">
        <f t="shared" si="43"/>
        <v>RNN</v>
      </c>
      <c r="I1256" t="s">
        <v>2534</v>
      </c>
      <c r="J1256" t="s">
        <v>2533</v>
      </c>
    </row>
    <row r="1257" spans="7:10" x14ac:dyDescent="0.35">
      <c r="G1257" t="str">
        <f t="shared" si="44"/>
        <v>RNNHOOPS COMMUNITY GYM</v>
      </c>
      <c r="H1257" t="str">
        <f t="shared" si="43"/>
        <v>RNN</v>
      </c>
      <c r="I1257" t="s">
        <v>2536</v>
      </c>
      <c r="J1257" t="s">
        <v>2535</v>
      </c>
    </row>
    <row r="1258" spans="7:10" x14ac:dyDescent="0.35">
      <c r="G1258" t="str">
        <f t="shared" si="44"/>
        <v>RNNKESWICK HOSPITAL</v>
      </c>
      <c r="H1258" t="str">
        <f t="shared" si="43"/>
        <v>RNN</v>
      </c>
      <c r="I1258" t="s">
        <v>2538</v>
      </c>
      <c r="J1258" t="s">
        <v>2537</v>
      </c>
    </row>
    <row r="1259" spans="7:10" x14ac:dyDescent="0.35">
      <c r="G1259" t="str">
        <f t="shared" si="44"/>
        <v>RNNKESWICK MINOR INJURY UNIT</v>
      </c>
      <c r="H1259" t="str">
        <f t="shared" si="43"/>
        <v>RNN</v>
      </c>
      <c r="I1259" t="s">
        <v>2540</v>
      </c>
      <c r="J1259" t="s">
        <v>2539</v>
      </c>
    </row>
    <row r="1260" spans="7:10" x14ac:dyDescent="0.35">
      <c r="G1260" t="str">
        <f t="shared" si="44"/>
        <v>RNNKESWICK MINOR INJURY UNIT</v>
      </c>
      <c r="H1260" t="str">
        <f t="shared" si="43"/>
        <v>RNN</v>
      </c>
      <c r="I1260" t="s">
        <v>2540</v>
      </c>
      <c r="J1260" t="s">
        <v>2541</v>
      </c>
    </row>
    <row r="1261" spans="7:10" x14ac:dyDescent="0.35">
      <c r="G1261" t="str">
        <f t="shared" si="44"/>
        <v>RNNKIRKBY STEPHEN</v>
      </c>
      <c r="H1261" t="str">
        <f t="shared" ref="H1261:H1321" si="45">LEFT(J1261,3)</f>
        <v>RNN</v>
      </c>
      <c r="I1261" t="s">
        <v>2543</v>
      </c>
      <c r="J1261" t="s">
        <v>2542</v>
      </c>
    </row>
    <row r="1262" spans="7:10" x14ac:dyDescent="0.35">
      <c r="G1262" t="str">
        <f t="shared" si="44"/>
        <v>RNNLANGDALE UNIT</v>
      </c>
      <c r="H1262" t="str">
        <f t="shared" si="45"/>
        <v>RNN</v>
      </c>
      <c r="I1262" t="s">
        <v>2545</v>
      </c>
      <c r="J1262" t="s">
        <v>2544</v>
      </c>
    </row>
    <row r="1263" spans="7:10" x14ac:dyDescent="0.35">
      <c r="G1263" t="str">
        <f t="shared" si="44"/>
        <v>RNNLOCUM, OLDER AGE MH</v>
      </c>
      <c r="H1263" t="str">
        <f t="shared" si="45"/>
        <v>RNN</v>
      </c>
      <c r="I1263" t="s">
        <v>2547</v>
      </c>
      <c r="J1263" t="s">
        <v>2546</v>
      </c>
    </row>
    <row r="1264" spans="7:10" x14ac:dyDescent="0.35">
      <c r="G1264" t="str">
        <f t="shared" si="44"/>
        <v>RNNMARY HEWETSON COTTAGE HOSPITAL</v>
      </c>
      <c r="H1264" t="str">
        <f t="shared" si="45"/>
        <v>RNN</v>
      </c>
      <c r="I1264" t="s">
        <v>2549</v>
      </c>
      <c r="J1264" t="s">
        <v>2548</v>
      </c>
    </row>
    <row r="1265" spans="7:10" x14ac:dyDescent="0.35">
      <c r="G1265" t="str">
        <f t="shared" si="44"/>
        <v>RNNMARYPORT COTTAGE HOSPITAL</v>
      </c>
      <c r="H1265" t="str">
        <f t="shared" si="45"/>
        <v>RNN</v>
      </c>
      <c r="I1265" t="s">
        <v>2551</v>
      </c>
      <c r="J1265" t="s">
        <v>2550</v>
      </c>
    </row>
    <row r="1266" spans="7:10" x14ac:dyDescent="0.35">
      <c r="G1266" t="str">
        <f t="shared" si="44"/>
        <v>RNNMARYPORT HOSPITAL</v>
      </c>
      <c r="H1266" t="str">
        <f t="shared" si="45"/>
        <v>RNN</v>
      </c>
      <c r="I1266" t="s">
        <v>2553</v>
      </c>
      <c r="J1266" t="s">
        <v>2552</v>
      </c>
    </row>
    <row r="1267" spans="7:10" x14ac:dyDescent="0.35">
      <c r="G1267" t="str">
        <f t="shared" si="44"/>
        <v>RNNMARYPORT MINOR INJURY UNIT</v>
      </c>
      <c r="H1267" t="str">
        <f t="shared" si="45"/>
        <v>RNN</v>
      </c>
      <c r="I1267" t="s">
        <v>2555</v>
      </c>
      <c r="J1267" t="s">
        <v>2554</v>
      </c>
    </row>
    <row r="1268" spans="7:10" x14ac:dyDescent="0.35">
      <c r="G1268" t="str">
        <f t="shared" si="44"/>
        <v>RNNMARYPORT MINOR INJURY UNIT</v>
      </c>
      <c r="H1268" t="str">
        <f t="shared" si="45"/>
        <v>RNN</v>
      </c>
      <c r="I1268" t="s">
        <v>2555</v>
      </c>
      <c r="J1268" t="s">
        <v>2556</v>
      </c>
    </row>
    <row r="1269" spans="7:10" x14ac:dyDescent="0.35">
      <c r="G1269" t="str">
        <f t="shared" si="44"/>
        <v>RNNMEADOWBANK</v>
      </c>
      <c r="H1269" t="str">
        <f t="shared" si="45"/>
        <v>RNN</v>
      </c>
      <c r="I1269" t="s">
        <v>2558</v>
      </c>
      <c r="J1269" t="s">
        <v>2557</v>
      </c>
    </row>
    <row r="1270" spans="7:10" x14ac:dyDescent="0.35">
      <c r="G1270" t="str">
        <f t="shared" si="44"/>
        <v>RNNMILLOM HOSPITAL</v>
      </c>
      <c r="H1270" t="str">
        <f t="shared" si="45"/>
        <v>RNN</v>
      </c>
      <c r="I1270" t="s">
        <v>2560</v>
      </c>
      <c r="J1270" t="s">
        <v>2559</v>
      </c>
    </row>
    <row r="1271" spans="7:10" x14ac:dyDescent="0.35">
      <c r="G1271" t="str">
        <f t="shared" si="44"/>
        <v>RNNMILLOM HOSPITAL</v>
      </c>
      <c r="H1271" t="str">
        <f t="shared" si="45"/>
        <v>RNN</v>
      </c>
      <c r="I1271" t="s">
        <v>2560</v>
      </c>
      <c r="J1271" t="s">
        <v>2561</v>
      </c>
    </row>
    <row r="1272" spans="7:10" x14ac:dyDescent="0.35">
      <c r="G1272" t="str">
        <f t="shared" si="44"/>
        <v>RNNORTON LEA</v>
      </c>
      <c r="H1272" t="str">
        <f t="shared" si="45"/>
        <v>RNN</v>
      </c>
      <c r="I1272" t="s">
        <v>2562</v>
      </c>
      <c r="J1272" t="s">
        <v>2563</v>
      </c>
    </row>
    <row r="1273" spans="7:10" x14ac:dyDescent="0.35">
      <c r="G1273" t="str">
        <f t="shared" si="44"/>
        <v>RNNORTON LEA (ORTON RD)</v>
      </c>
      <c r="H1273" t="str">
        <f t="shared" si="45"/>
        <v>RNN</v>
      </c>
      <c r="I1273" t="s">
        <v>2565</v>
      </c>
      <c r="J1273" t="s">
        <v>2564</v>
      </c>
    </row>
    <row r="1274" spans="7:10" x14ac:dyDescent="0.35">
      <c r="G1274" t="str">
        <f t="shared" si="44"/>
        <v>RNNPENRITH HOSPITAL</v>
      </c>
      <c r="H1274" t="str">
        <f t="shared" si="45"/>
        <v>RNN</v>
      </c>
      <c r="I1274" t="s">
        <v>2567</v>
      </c>
      <c r="J1274" t="s">
        <v>2566</v>
      </c>
    </row>
    <row r="1275" spans="7:10" x14ac:dyDescent="0.35">
      <c r="G1275" t="str">
        <f t="shared" si="44"/>
        <v>RNNPENRITH HOSPITAL</v>
      </c>
      <c r="H1275" t="str">
        <f t="shared" si="45"/>
        <v>RNN</v>
      </c>
      <c r="I1275" t="s">
        <v>2567</v>
      </c>
      <c r="J1275" t="s">
        <v>2568</v>
      </c>
    </row>
    <row r="1276" spans="7:10" x14ac:dyDescent="0.35">
      <c r="G1276" t="str">
        <f t="shared" si="44"/>
        <v>RNNPENRITH MINOR INJURY UNIT</v>
      </c>
      <c r="H1276" t="str">
        <f t="shared" si="45"/>
        <v>RNN</v>
      </c>
      <c r="I1276" t="s">
        <v>2570</v>
      </c>
      <c r="J1276" t="s">
        <v>2569</v>
      </c>
    </row>
    <row r="1277" spans="7:10" x14ac:dyDescent="0.35">
      <c r="G1277" t="str">
        <f t="shared" si="44"/>
        <v>RNNPUBLIC HEALTH DEVELOPMENT UNIT</v>
      </c>
      <c r="H1277" t="str">
        <f t="shared" si="45"/>
        <v>RNN</v>
      </c>
      <c r="I1277" t="s">
        <v>2572</v>
      </c>
      <c r="J1277" t="s">
        <v>2571</v>
      </c>
    </row>
    <row r="1278" spans="7:10" x14ac:dyDescent="0.35">
      <c r="G1278" t="str">
        <f t="shared" si="44"/>
        <v>RNNROSEHILL BUILDING</v>
      </c>
      <c r="H1278" t="str">
        <f t="shared" si="45"/>
        <v>RNN</v>
      </c>
      <c r="I1278" t="s">
        <v>2574</v>
      </c>
      <c r="J1278" t="s">
        <v>2573</v>
      </c>
    </row>
    <row r="1279" spans="7:10" x14ac:dyDescent="0.35">
      <c r="G1279" t="str">
        <f t="shared" si="44"/>
        <v>RNNRUTH LANCASTER JAMES HOSPITAL</v>
      </c>
      <c r="H1279" t="str">
        <f t="shared" si="45"/>
        <v>RNN</v>
      </c>
      <c r="I1279" t="s">
        <v>2576</v>
      </c>
      <c r="J1279" t="s">
        <v>2575</v>
      </c>
    </row>
    <row r="1280" spans="7:10" x14ac:dyDescent="0.35">
      <c r="G1280" t="str">
        <f t="shared" si="44"/>
        <v>RNNSEACROFT</v>
      </c>
      <c r="H1280" t="str">
        <f t="shared" si="45"/>
        <v>RNN</v>
      </c>
      <c r="I1280" t="s">
        <v>2578</v>
      </c>
      <c r="J1280" t="s">
        <v>2577</v>
      </c>
    </row>
    <row r="1281" spans="7:10" x14ac:dyDescent="0.35">
      <c r="G1281" t="str">
        <f t="shared" si="44"/>
        <v>RNNSEACROFT</v>
      </c>
      <c r="H1281" t="str">
        <f t="shared" si="45"/>
        <v>RNN</v>
      </c>
      <c r="I1281" t="s">
        <v>2578</v>
      </c>
      <c r="J1281" t="s">
        <v>2579</v>
      </c>
    </row>
    <row r="1282" spans="7:10" x14ac:dyDescent="0.35">
      <c r="G1282" t="str">
        <f t="shared" si="44"/>
        <v>RNNSEASCALE</v>
      </c>
      <c r="H1282" t="str">
        <f t="shared" si="45"/>
        <v>RNN</v>
      </c>
      <c r="I1282" t="s">
        <v>2581</v>
      </c>
      <c r="J1282" t="s">
        <v>2580</v>
      </c>
    </row>
    <row r="1283" spans="7:10" x14ac:dyDescent="0.35">
      <c r="G1283" t="str">
        <f t="shared" si="44"/>
        <v>RNNTENTERFIELD</v>
      </c>
      <c r="H1283" t="str">
        <f t="shared" si="45"/>
        <v>RNN</v>
      </c>
      <c r="I1283" t="s">
        <v>2583</v>
      </c>
      <c r="J1283" t="s">
        <v>2582</v>
      </c>
    </row>
    <row r="1284" spans="7:10" x14ac:dyDescent="0.35">
      <c r="G1284" t="str">
        <f t="shared" si="44"/>
        <v>RNNTHE LAKELANDS UNIT</v>
      </c>
      <c r="H1284" t="str">
        <f t="shared" si="45"/>
        <v>RNN</v>
      </c>
      <c r="I1284" t="s">
        <v>2585</v>
      </c>
      <c r="J1284" t="s">
        <v>2584</v>
      </c>
    </row>
    <row r="1285" spans="7:10" x14ac:dyDescent="0.35">
      <c r="G1285" t="str">
        <f t="shared" si="44"/>
        <v>RNNTHIRLMERE SUITE</v>
      </c>
      <c r="H1285" t="str">
        <f t="shared" si="45"/>
        <v>RNN</v>
      </c>
      <c r="I1285" t="s">
        <v>2587</v>
      </c>
      <c r="J1285" t="s">
        <v>2586</v>
      </c>
    </row>
    <row r="1286" spans="7:10" x14ac:dyDescent="0.35">
      <c r="G1286" t="str">
        <f t="shared" si="44"/>
        <v>RNNWEST CUMBERLAND HOSPITAL</v>
      </c>
      <c r="H1286" t="str">
        <f t="shared" si="45"/>
        <v>RNN</v>
      </c>
      <c r="I1286" t="s">
        <v>2589</v>
      </c>
      <c r="J1286" t="s">
        <v>2588</v>
      </c>
    </row>
    <row r="1287" spans="7:10" x14ac:dyDescent="0.35">
      <c r="G1287" t="str">
        <f t="shared" si="44"/>
        <v>RNNWESTMORLAND GENERAL HOSPITAL</v>
      </c>
      <c r="H1287" t="str">
        <f t="shared" si="45"/>
        <v>RNN</v>
      </c>
      <c r="I1287" t="s">
        <v>2591</v>
      </c>
      <c r="J1287" t="s">
        <v>2590</v>
      </c>
    </row>
    <row r="1288" spans="7:10" x14ac:dyDescent="0.35">
      <c r="G1288" t="str">
        <f t="shared" si="44"/>
        <v>RNNWIGTON HOSPITAL</v>
      </c>
      <c r="H1288" t="str">
        <f t="shared" si="45"/>
        <v>RNN</v>
      </c>
      <c r="I1288" t="s">
        <v>2593</v>
      </c>
      <c r="J1288" t="s">
        <v>2592</v>
      </c>
    </row>
    <row r="1289" spans="7:10" x14ac:dyDescent="0.35">
      <c r="G1289" t="str">
        <f t="shared" si="44"/>
        <v>RNNWIGTON HOSPITAL</v>
      </c>
      <c r="H1289" t="str">
        <f t="shared" si="45"/>
        <v>RNN</v>
      </c>
      <c r="I1289" t="s">
        <v>2593</v>
      </c>
      <c r="J1289" t="s">
        <v>2594</v>
      </c>
    </row>
    <row r="1290" spans="7:10" x14ac:dyDescent="0.35">
      <c r="G1290" t="str">
        <f t="shared" si="44"/>
        <v>RNNWORKINGTON COMMUNITY HOSPITAL</v>
      </c>
      <c r="H1290" t="str">
        <f t="shared" si="45"/>
        <v>RNN</v>
      </c>
      <c r="I1290" t="s">
        <v>2596</v>
      </c>
      <c r="J1290" t="s">
        <v>2595</v>
      </c>
    </row>
    <row r="1291" spans="7:10" x14ac:dyDescent="0.35">
      <c r="G1291" t="str">
        <f t="shared" si="44"/>
        <v>RNQKETTERING GENERAL HOSPITAL</v>
      </c>
      <c r="H1291" t="str">
        <f t="shared" si="45"/>
        <v>RNQ</v>
      </c>
      <c r="I1291" t="s">
        <v>2598</v>
      </c>
      <c r="J1291" t="s">
        <v>2597</v>
      </c>
    </row>
    <row r="1292" spans="7:10" x14ac:dyDescent="0.35">
      <c r="G1292" t="str">
        <f t="shared" si="44"/>
        <v>RNQNUFFIELD DIAGNOSTIC CENTRE</v>
      </c>
      <c r="H1292" t="str">
        <f t="shared" si="45"/>
        <v>RNQ</v>
      </c>
      <c r="I1292" t="s">
        <v>2600</v>
      </c>
      <c r="J1292" t="s">
        <v>2599</v>
      </c>
    </row>
    <row r="1293" spans="7:10" x14ac:dyDescent="0.35">
      <c r="G1293" t="str">
        <f t="shared" si="44"/>
        <v>RNSDANETRE HOSPITAL (OUT-PATIENTS)</v>
      </c>
      <c r="H1293" t="str">
        <f t="shared" si="45"/>
        <v>RNS</v>
      </c>
      <c r="I1293" t="s">
        <v>2602</v>
      </c>
      <c r="J1293" t="s">
        <v>2601</v>
      </c>
    </row>
    <row r="1294" spans="7:10" x14ac:dyDescent="0.35">
      <c r="G1294" t="str">
        <f t="shared" si="44"/>
        <v>RNSDAVENTRY HEALTH CENTRE (ACUTE)</v>
      </c>
      <c r="H1294" t="str">
        <f t="shared" si="45"/>
        <v>RNS</v>
      </c>
      <c r="I1294" t="s">
        <v>2604</v>
      </c>
      <c r="J1294" t="s">
        <v>2603</v>
      </c>
    </row>
    <row r="1295" spans="7:10" x14ac:dyDescent="0.35">
      <c r="G1295" t="str">
        <f t="shared" si="44"/>
        <v>RNSNORTHAMPTON GENERAL HOSPITAL (ACUTE)</v>
      </c>
      <c r="H1295" t="str">
        <f t="shared" si="45"/>
        <v>RNS</v>
      </c>
      <c r="I1295" t="s">
        <v>2606</v>
      </c>
      <c r="J1295" t="s">
        <v>2605</v>
      </c>
    </row>
    <row r="1296" spans="7:10" x14ac:dyDescent="0.35">
      <c r="G1296" t="str">
        <f t="shared" si="44"/>
        <v>RNSST EDMUND'S HOSPITAL</v>
      </c>
      <c r="H1296" t="str">
        <f t="shared" si="45"/>
        <v>RNS</v>
      </c>
      <c r="I1296" t="s">
        <v>2608</v>
      </c>
      <c r="J1296" t="s">
        <v>2607</v>
      </c>
    </row>
    <row r="1297" spans="7:10" x14ac:dyDescent="0.35">
      <c r="G1297" t="str">
        <f t="shared" si="44"/>
        <v>RNUABINGDON COMMUNITY HOSPITAL</v>
      </c>
      <c r="H1297" t="str">
        <f t="shared" si="45"/>
        <v>RNU</v>
      </c>
      <c r="I1297" t="s">
        <v>2610</v>
      </c>
      <c r="J1297" t="s">
        <v>2609</v>
      </c>
    </row>
    <row r="1298" spans="7:10" x14ac:dyDescent="0.35">
      <c r="G1298" t="str">
        <f t="shared" ref="G1298:G1360" si="46">H1298&amp;I1298</f>
        <v>RNUBICESTER COMMUNITY HOSPITAL</v>
      </c>
      <c r="H1298" t="str">
        <f t="shared" si="45"/>
        <v>RNU</v>
      </c>
      <c r="I1298" t="s">
        <v>2612</v>
      </c>
      <c r="J1298" t="s">
        <v>2611</v>
      </c>
    </row>
    <row r="1299" spans="7:10" x14ac:dyDescent="0.35">
      <c r="G1299" t="str">
        <f t="shared" si="46"/>
        <v>RNUDIDCOT COMMUNITY HOSPITAL</v>
      </c>
      <c r="H1299" t="str">
        <f t="shared" si="45"/>
        <v>RNU</v>
      </c>
      <c r="I1299" t="s">
        <v>2614</v>
      </c>
      <c r="J1299" t="s">
        <v>2613</v>
      </c>
    </row>
    <row r="1300" spans="7:10" x14ac:dyDescent="0.35">
      <c r="G1300" t="str">
        <f t="shared" si="46"/>
        <v>RNULITTLEMORE MENTAL HEALTH CENTRE</v>
      </c>
      <c r="H1300" t="str">
        <f t="shared" si="45"/>
        <v>RNU</v>
      </c>
      <c r="I1300" t="s">
        <v>2616</v>
      </c>
      <c r="J1300" t="s">
        <v>2615</v>
      </c>
    </row>
    <row r="1301" spans="7:10" x14ac:dyDescent="0.35">
      <c r="G1301" t="str">
        <f t="shared" si="46"/>
        <v>RNUMARLBOROUGH HOUSE</v>
      </c>
      <c r="H1301" t="str">
        <f t="shared" si="45"/>
        <v>RNU</v>
      </c>
      <c r="I1301" t="s">
        <v>2618</v>
      </c>
      <c r="J1301" t="s">
        <v>2617</v>
      </c>
    </row>
    <row r="1302" spans="7:10" x14ac:dyDescent="0.35">
      <c r="G1302" t="str">
        <f t="shared" si="46"/>
        <v>RNUSAVERNAKE HOSPITAL</v>
      </c>
      <c r="H1302" t="str">
        <f t="shared" si="45"/>
        <v>RNU</v>
      </c>
      <c r="I1302" t="s">
        <v>2461</v>
      </c>
      <c r="J1302" t="s">
        <v>2619</v>
      </c>
    </row>
    <row r="1303" spans="7:10" x14ac:dyDescent="0.35">
      <c r="G1303" t="str">
        <f t="shared" si="46"/>
        <v>RNUSWINDON COMMUNITY &amp; INPATIENT CHILD &amp; ADOLESCENT MENTAL HEALTH</v>
      </c>
      <c r="H1303" t="str">
        <f t="shared" si="45"/>
        <v>RNU</v>
      </c>
      <c r="I1303" t="s">
        <v>2621</v>
      </c>
      <c r="J1303" t="s">
        <v>2620</v>
      </c>
    </row>
    <row r="1304" spans="7:10" x14ac:dyDescent="0.35">
      <c r="G1304" t="str">
        <f t="shared" si="46"/>
        <v>RNUTHE FULBROOK CENTRE</v>
      </c>
      <c r="H1304" t="str">
        <f t="shared" si="45"/>
        <v>RNU</v>
      </c>
      <c r="I1304" t="s">
        <v>2623</v>
      </c>
      <c r="J1304" t="s">
        <v>2622</v>
      </c>
    </row>
    <row r="1305" spans="7:10" x14ac:dyDescent="0.35">
      <c r="G1305" t="str">
        <f t="shared" si="46"/>
        <v>RNUWALLINGFORD COMMUNITY HOSPITAL</v>
      </c>
      <c r="H1305" t="str">
        <f t="shared" si="45"/>
        <v>RNU</v>
      </c>
      <c r="I1305" t="s">
        <v>2016</v>
      </c>
      <c r="J1305" t="s">
        <v>2624</v>
      </c>
    </row>
    <row r="1306" spans="7:10" x14ac:dyDescent="0.35">
      <c r="G1306" t="str">
        <f t="shared" si="46"/>
        <v>RNUWARNEFORD HOSPITAL</v>
      </c>
      <c r="H1306" t="str">
        <f t="shared" si="45"/>
        <v>RNU</v>
      </c>
      <c r="I1306" t="s">
        <v>2626</v>
      </c>
      <c r="J1306" t="s">
        <v>2625</v>
      </c>
    </row>
    <row r="1307" spans="7:10" x14ac:dyDescent="0.35">
      <c r="G1307" t="str">
        <f t="shared" si="46"/>
        <v>RNUWHITELEAF CENTRE</v>
      </c>
      <c r="H1307" t="str">
        <f t="shared" si="45"/>
        <v>RNU</v>
      </c>
      <c r="I1307" t="s">
        <v>2628</v>
      </c>
      <c r="J1307" t="s">
        <v>2627</v>
      </c>
    </row>
    <row r="1308" spans="7:10" x14ac:dyDescent="0.35">
      <c r="G1308" t="str">
        <f t="shared" si="46"/>
        <v>RNUWITNEY COMMUNITY HOSPITAL</v>
      </c>
      <c r="H1308" t="str">
        <f t="shared" si="45"/>
        <v>RNU</v>
      </c>
      <c r="I1308" t="s">
        <v>2630</v>
      </c>
      <c r="J1308" t="s">
        <v>2629</v>
      </c>
    </row>
    <row r="1309" spans="7:10" x14ac:dyDescent="0.35">
      <c r="G1309" t="str">
        <f t="shared" si="46"/>
        <v>RNZANDOVER WAR MEMORIAL HOSPITAL</v>
      </c>
      <c r="H1309" t="str">
        <f t="shared" si="45"/>
        <v>RNZ</v>
      </c>
      <c r="I1309" t="s">
        <v>2471</v>
      </c>
      <c r="J1309" t="s">
        <v>2631</v>
      </c>
    </row>
    <row r="1310" spans="7:10" x14ac:dyDescent="0.35">
      <c r="G1310" t="str">
        <f t="shared" si="46"/>
        <v>RNZDORSET COUNTY HOSPITAL</v>
      </c>
      <c r="H1310" t="str">
        <f t="shared" si="45"/>
        <v>RNZ</v>
      </c>
      <c r="I1310" t="s">
        <v>984</v>
      </c>
      <c r="J1310" t="s">
        <v>2632</v>
      </c>
    </row>
    <row r="1311" spans="7:10" x14ac:dyDescent="0.35">
      <c r="G1311" t="str">
        <f t="shared" si="46"/>
        <v>RNZFORDINGBRIDGE HOSPITAL</v>
      </c>
      <c r="H1311" t="str">
        <f t="shared" si="45"/>
        <v>RNZ</v>
      </c>
      <c r="I1311" t="s">
        <v>2634</v>
      </c>
      <c r="J1311" t="s">
        <v>2633</v>
      </c>
    </row>
    <row r="1312" spans="7:10" x14ac:dyDescent="0.35">
      <c r="G1312" t="str">
        <f t="shared" si="46"/>
        <v>RNZHILLCOTE</v>
      </c>
      <c r="H1312" t="str">
        <f t="shared" si="45"/>
        <v>RNZ</v>
      </c>
      <c r="I1312" t="s">
        <v>2636</v>
      </c>
      <c r="J1312" t="s">
        <v>2635</v>
      </c>
    </row>
    <row r="1313" spans="7:10" x14ac:dyDescent="0.35">
      <c r="G1313" t="str">
        <f t="shared" si="46"/>
        <v>RNZSALISBURY DISTRICT HOSPITAL</v>
      </c>
      <c r="H1313" t="str">
        <f t="shared" si="45"/>
        <v>RNZ</v>
      </c>
      <c r="I1313" t="s">
        <v>1974</v>
      </c>
      <c r="J1313" t="s">
        <v>2637</v>
      </c>
    </row>
    <row r="1314" spans="7:10" x14ac:dyDescent="0.35">
      <c r="G1314" t="str">
        <f t="shared" si="46"/>
        <v>RNZSALISBURY HEALTH CARE NHS TRUST</v>
      </c>
      <c r="H1314" t="str">
        <f t="shared" si="45"/>
        <v>RNZ</v>
      </c>
      <c r="I1314" t="s">
        <v>2639</v>
      </c>
      <c r="J1314" t="s">
        <v>2638</v>
      </c>
    </row>
    <row r="1315" spans="7:10" x14ac:dyDescent="0.35">
      <c r="G1315" t="str">
        <f t="shared" si="46"/>
        <v>RNZTHE RIDGEWAY HOSPITAL</v>
      </c>
      <c r="H1315" t="str">
        <f t="shared" si="45"/>
        <v>RNZ</v>
      </c>
      <c r="I1315" t="s">
        <v>2641</v>
      </c>
      <c r="J1315" t="s">
        <v>2640</v>
      </c>
    </row>
    <row r="1316" spans="7:10" x14ac:dyDescent="0.35">
      <c r="G1316" t="str">
        <f t="shared" si="46"/>
        <v>RP11 WILLOW CLOSE</v>
      </c>
      <c r="H1316" t="str">
        <f t="shared" si="45"/>
        <v>RP1</v>
      </c>
      <c r="I1316" t="s">
        <v>2643</v>
      </c>
      <c r="J1316" t="s">
        <v>2642</v>
      </c>
    </row>
    <row r="1317" spans="7:10" x14ac:dyDescent="0.35">
      <c r="G1317" t="str">
        <f t="shared" si="46"/>
        <v>RP12 WILLOW CLOSE</v>
      </c>
      <c r="H1317" t="str">
        <f t="shared" si="45"/>
        <v>RP1</v>
      </c>
      <c r="I1317" t="s">
        <v>2645</v>
      </c>
      <c r="J1317" t="s">
        <v>2644</v>
      </c>
    </row>
    <row r="1318" spans="7:10" x14ac:dyDescent="0.35">
      <c r="G1318" t="str">
        <f t="shared" si="46"/>
        <v>RP1ADDINGTON WARD</v>
      </c>
      <c r="H1318" t="str">
        <f t="shared" si="45"/>
        <v>RP1</v>
      </c>
      <c r="I1318" t="s">
        <v>2647</v>
      </c>
      <c r="J1318" t="s">
        <v>2646</v>
      </c>
    </row>
    <row r="1319" spans="7:10" x14ac:dyDescent="0.35">
      <c r="G1319" t="str">
        <f t="shared" si="46"/>
        <v>RP1BARTON HALL</v>
      </c>
      <c r="H1319" t="str">
        <f t="shared" si="45"/>
        <v>RP1</v>
      </c>
      <c r="I1319" t="s">
        <v>2649</v>
      </c>
      <c r="J1319" t="s">
        <v>2648</v>
      </c>
    </row>
    <row r="1320" spans="7:10" x14ac:dyDescent="0.35">
      <c r="G1320" t="str">
        <f t="shared" si="46"/>
        <v>RP1BEECHWOOD WARD</v>
      </c>
      <c r="H1320" t="str">
        <f t="shared" si="45"/>
        <v>RP1</v>
      </c>
      <c r="I1320" t="s">
        <v>2651</v>
      </c>
      <c r="J1320" t="s">
        <v>2650</v>
      </c>
    </row>
    <row r="1321" spans="7:10" x14ac:dyDescent="0.35">
      <c r="G1321" t="str">
        <f t="shared" si="46"/>
        <v>RP1BERRYWOOD HOSPITAL</v>
      </c>
      <c r="H1321" t="str">
        <f t="shared" si="45"/>
        <v>RP1</v>
      </c>
      <c r="I1321" t="s">
        <v>2653</v>
      </c>
      <c r="J1321" t="s">
        <v>2652</v>
      </c>
    </row>
    <row r="1322" spans="7:10" x14ac:dyDescent="0.35">
      <c r="G1322" t="str">
        <f t="shared" si="46"/>
        <v>RP1BRACKLEY COMMUNITY HOSPITAL</v>
      </c>
      <c r="H1322" t="s">
        <v>154</v>
      </c>
      <c r="I1322" t="s">
        <v>14427</v>
      </c>
      <c r="J1322" t="s">
        <v>14428</v>
      </c>
    </row>
    <row r="1323" spans="7:10" x14ac:dyDescent="0.35">
      <c r="G1323" t="str">
        <f t="shared" si="46"/>
        <v>RP1BRACKLEY COTTAGE HOSPITAL</v>
      </c>
      <c r="H1323" t="str">
        <f t="shared" ref="H1323:H1384" si="47">LEFT(J1323,3)</f>
        <v>RP1</v>
      </c>
      <c r="I1323" t="s">
        <v>2655</v>
      </c>
      <c r="J1323" t="s">
        <v>2654</v>
      </c>
    </row>
    <row r="1324" spans="7:10" x14ac:dyDescent="0.35">
      <c r="G1324" t="str">
        <f t="shared" si="46"/>
        <v>RP1CHURCHILL HOSPITAL</v>
      </c>
      <c r="H1324" t="str">
        <f t="shared" si="47"/>
        <v>RP1</v>
      </c>
      <c r="I1324" t="s">
        <v>2657</v>
      </c>
      <c r="J1324" t="s">
        <v>2656</v>
      </c>
    </row>
    <row r="1325" spans="7:10" x14ac:dyDescent="0.35">
      <c r="G1325" t="str">
        <f t="shared" si="46"/>
        <v>RP1COMMUNITY CHILDRENS UNIT</v>
      </c>
      <c r="H1325" t="str">
        <f t="shared" si="47"/>
        <v>RP1</v>
      </c>
      <c r="I1325" t="s">
        <v>2659</v>
      </c>
      <c r="J1325" t="s">
        <v>2658</v>
      </c>
    </row>
    <row r="1326" spans="7:10" x14ac:dyDescent="0.35">
      <c r="G1326" t="str">
        <f t="shared" si="46"/>
        <v>RP1CORBY COMMUNITY HOSPITAL</v>
      </c>
      <c r="H1326" t="str">
        <f t="shared" si="47"/>
        <v>RP1</v>
      </c>
      <c r="I1326" t="s">
        <v>2661</v>
      </c>
      <c r="J1326" t="s">
        <v>2660</v>
      </c>
    </row>
    <row r="1327" spans="7:10" x14ac:dyDescent="0.35">
      <c r="G1327" t="str">
        <f t="shared" si="46"/>
        <v>RP1DANETRE HOSPITAL</v>
      </c>
      <c r="H1327" t="str">
        <f t="shared" si="47"/>
        <v>RP1</v>
      </c>
      <c r="I1327" t="s">
        <v>2663</v>
      </c>
      <c r="J1327" t="s">
        <v>2662</v>
      </c>
    </row>
    <row r="1328" spans="7:10" x14ac:dyDescent="0.35">
      <c r="G1328" t="str">
        <f t="shared" si="46"/>
        <v>RP1DRUG AND ALCOHOL (DUNSTABLE)</v>
      </c>
      <c r="H1328" t="str">
        <f t="shared" si="47"/>
        <v>RP1</v>
      </c>
      <c r="I1328" t="s">
        <v>2665</v>
      </c>
      <c r="J1328" t="s">
        <v>2664</v>
      </c>
    </row>
    <row r="1329" spans="7:10" x14ac:dyDescent="0.35">
      <c r="G1329" t="str">
        <f t="shared" si="46"/>
        <v>RP1DRUG AND ALCOHOL DEPENDENCY UNIT</v>
      </c>
      <c r="H1329" t="str">
        <f t="shared" si="47"/>
        <v>RP1</v>
      </c>
      <c r="I1329" t="s">
        <v>2667</v>
      </c>
      <c r="J1329" t="s">
        <v>2666</v>
      </c>
    </row>
    <row r="1330" spans="7:10" x14ac:dyDescent="0.35">
      <c r="G1330" t="str">
        <f t="shared" si="46"/>
        <v>RP1EXETER PLACE SITE</v>
      </c>
      <c r="H1330" t="str">
        <f t="shared" si="47"/>
        <v>RP1</v>
      </c>
      <c r="I1330" t="s">
        <v>2669</v>
      </c>
      <c r="J1330" t="s">
        <v>2668</v>
      </c>
    </row>
    <row r="1331" spans="7:10" x14ac:dyDescent="0.35">
      <c r="G1331" t="str">
        <f t="shared" si="46"/>
        <v>RP1GU DEPARTMENT (KETTERING)</v>
      </c>
      <c r="H1331" t="str">
        <f t="shared" si="47"/>
        <v>RP1</v>
      </c>
      <c r="I1331" t="s">
        <v>2671</v>
      </c>
      <c r="J1331" t="s">
        <v>2670</v>
      </c>
    </row>
    <row r="1332" spans="7:10" x14ac:dyDescent="0.35">
      <c r="G1332" t="str">
        <f t="shared" si="46"/>
        <v>RP1GU DEPARTMENT (NORTHAMPTON)</v>
      </c>
      <c r="H1332" t="str">
        <f t="shared" si="47"/>
        <v>RP1</v>
      </c>
      <c r="I1332" t="s">
        <v>2673</v>
      </c>
      <c r="J1332" t="s">
        <v>2672</v>
      </c>
    </row>
    <row r="1333" spans="7:10" x14ac:dyDescent="0.35">
      <c r="G1333" t="str">
        <f t="shared" si="46"/>
        <v>RP1HEADLANDS</v>
      </c>
      <c r="H1333" t="str">
        <f t="shared" si="47"/>
        <v>RP1</v>
      </c>
      <c r="I1333" t="s">
        <v>2675</v>
      </c>
      <c r="J1333" t="s">
        <v>2674</v>
      </c>
    </row>
    <row r="1334" spans="7:10" x14ac:dyDescent="0.35">
      <c r="G1334" t="str">
        <f t="shared" si="46"/>
        <v>RP1HEATHERS</v>
      </c>
      <c r="H1334" t="str">
        <f t="shared" si="47"/>
        <v>RP1</v>
      </c>
      <c r="I1334" t="s">
        <v>2677</v>
      </c>
      <c r="J1334" t="s">
        <v>2676</v>
      </c>
    </row>
    <row r="1335" spans="7:10" x14ac:dyDescent="0.35">
      <c r="G1335" t="str">
        <f t="shared" si="46"/>
        <v>RP1ISEBROOK HOSPITAL</v>
      </c>
      <c r="H1335" t="str">
        <f t="shared" si="47"/>
        <v>RP1</v>
      </c>
      <c r="I1335" t="s">
        <v>2679</v>
      </c>
      <c r="J1335" t="s">
        <v>2678</v>
      </c>
    </row>
    <row r="1336" spans="7:10" x14ac:dyDescent="0.35">
      <c r="G1336" t="str">
        <f t="shared" si="46"/>
        <v>RP1JOHN RADCLIFFE HOSPITAL</v>
      </c>
      <c r="H1336" t="str">
        <f t="shared" si="47"/>
        <v>RP1</v>
      </c>
      <c r="I1336" t="s">
        <v>1995</v>
      </c>
      <c r="J1336" t="s">
        <v>2680</v>
      </c>
    </row>
    <row r="1337" spans="7:10" x14ac:dyDescent="0.35">
      <c r="G1337" t="str">
        <f t="shared" si="46"/>
        <v>RP1KENT ROAD</v>
      </c>
      <c r="H1337" t="str">
        <f t="shared" si="47"/>
        <v>RP1</v>
      </c>
      <c r="I1337" t="s">
        <v>2682</v>
      </c>
      <c r="J1337" t="s">
        <v>2681</v>
      </c>
    </row>
    <row r="1338" spans="7:10" x14ac:dyDescent="0.35">
      <c r="G1338" t="str">
        <f t="shared" si="46"/>
        <v>RP1KETTERING GENERAL HOSPITAL</v>
      </c>
      <c r="H1338" t="str">
        <f t="shared" si="47"/>
        <v>RP1</v>
      </c>
      <c r="I1338" t="s">
        <v>2598</v>
      </c>
      <c r="J1338" t="s">
        <v>2683</v>
      </c>
    </row>
    <row r="1339" spans="7:10" x14ac:dyDescent="0.35">
      <c r="G1339" t="str">
        <f t="shared" si="46"/>
        <v>RP1KINGSTHORPE GRANGE</v>
      </c>
      <c r="H1339" t="str">
        <f t="shared" si="47"/>
        <v>RP1</v>
      </c>
      <c r="I1339" t="s">
        <v>2685</v>
      </c>
      <c r="J1339" t="s">
        <v>2684</v>
      </c>
    </row>
    <row r="1340" spans="7:10" x14ac:dyDescent="0.35">
      <c r="G1340" t="str">
        <f t="shared" si="46"/>
        <v>RP1MANFIELD HEALTH CAMPUS</v>
      </c>
      <c r="H1340" t="str">
        <f t="shared" si="47"/>
        <v>RP1</v>
      </c>
      <c r="I1340" t="s">
        <v>2687</v>
      </c>
      <c r="J1340" t="s">
        <v>2686</v>
      </c>
    </row>
    <row r="1341" spans="7:10" x14ac:dyDescent="0.35">
      <c r="G1341" t="str">
        <f t="shared" si="46"/>
        <v>RP1MAYFAIR DAY HOSPITAL</v>
      </c>
      <c r="H1341" t="str">
        <f t="shared" si="47"/>
        <v>RP1</v>
      </c>
      <c r="I1341" t="s">
        <v>2689</v>
      </c>
      <c r="J1341" t="s">
        <v>2688</v>
      </c>
    </row>
    <row r="1342" spans="7:10" x14ac:dyDescent="0.35">
      <c r="G1342" t="str">
        <f t="shared" si="46"/>
        <v>RP1MEADHURST</v>
      </c>
      <c r="H1342" t="str">
        <f t="shared" si="47"/>
        <v>RP1</v>
      </c>
      <c r="I1342" t="s">
        <v>2691</v>
      </c>
      <c r="J1342" t="s">
        <v>2690</v>
      </c>
    </row>
    <row r="1343" spans="7:10" x14ac:dyDescent="0.35">
      <c r="G1343" t="str">
        <f t="shared" si="46"/>
        <v>RP1MEDICAL LOANS</v>
      </c>
      <c r="H1343" t="str">
        <f t="shared" si="47"/>
        <v>RP1</v>
      </c>
      <c r="I1343" t="s">
        <v>2693</v>
      </c>
      <c r="J1343" t="s">
        <v>2692</v>
      </c>
    </row>
    <row r="1344" spans="7:10" x14ac:dyDescent="0.35">
      <c r="G1344" t="str">
        <f t="shared" si="46"/>
        <v>RP1MENCAP (CORBY)</v>
      </c>
      <c r="H1344" t="str">
        <f t="shared" si="47"/>
        <v>RP1</v>
      </c>
      <c r="I1344" t="s">
        <v>2695</v>
      </c>
      <c r="J1344" t="s">
        <v>2694</v>
      </c>
    </row>
    <row r="1345" spans="7:10" x14ac:dyDescent="0.35">
      <c r="G1345" t="str">
        <f t="shared" si="46"/>
        <v>RP1MENCAP (ROTHWELL)</v>
      </c>
      <c r="H1345" t="str">
        <f t="shared" si="47"/>
        <v>RP1</v>
      </c>
      <c r="I1345" t="s">
        <v>2697</v>
      </c>
      <c r="J1345" t="s">
        <v>2696</v>
      </c>
    </row>
    <row r="1346" spans="7:10" x14ac:dyDescent="0.35">
      <c r="G1346" t="str">
        <f t="shared" si="46"/>
        <v>RP1MENCAP (WELLINGBOROUGH)</v>
      </c>
      <c r="H1346" t="str">
        <f t="shared" si="47"/>
        <v>RP1</v>
      </c>
      <c r="I1346" t="s">
        <v>2699</v>
      </c>
      <c r="J1346" t="s">
        <v>2698</v>
      </c>
    </row>
    <row r="1347" spans="7:10" x14ac:dyDescent="0.35">
      <c r="G1347" t="str">
        <f t="shared" si="46"/>
        <v>RP1MENTAL AFTER CARE ASSOCIATION WELLINGBOROUGH</v>
      </c>
      <c r="H1347" t="str">
        <f t="shared" si="47"/>
        <v>RP1</v>
      </c>
      <c r="I1347" t="s">
        <v>2701</v>
      </c>
      <c r="J1347" t="s">
        <v>2700</v>
      </c>
    </row>
    <row r="1348" spans="7:10" x14ac:dyDescent="0.35">
      <c r="G1348" t="str">
        <f t="shared" si="46"/>
        <v>RP1MENTAL HEALTH ACCOMODATION &amp; COMMISSIONING</v>
      </c>
      <c r="H1348" t="str">
        <f t="shared" si="47"/>
        <v>RP1</v>
      </c>
      <c r="I1348" t="s">
        <v>2703</v>
      </c>
      <c r="J1348" t="s">
        <v>2702</v>
      </c>
    </row>
    <row r="1349" spans="7:10" x14ac:dyDescent="0.35">
      <c r="G1349" t="str">
        <f t="shared" si="46"/>
        <v>RP1NORTHAMPTON GENERAL HOSPITAL</v>
      </c>
      <c r="H1349" t="str">
        <f t="shared" si="47"/>
        <v>RP1</v>
      </c>
      <c r="I1349" t="s">
        <v>2705</v>
      </c>
      <c r="J1349" t="s">
        <v>2704</v>
      </c>
    </row>
    <row r="1350" spans="7:10" x14ac:dyDescent="0.35">
      <c r="G1350" t="str">
        <f t="shared" si="46"/>
        <v>RP1OLDER ADULTS (SOUTH)</v>
      </c>
      <c r="H1350" t="str">
        <f t="shared" si="47"/>
        <v>RP1</v>
      </c>
      <c r="I1350" t="s">
        <v>2707</v>
      </c>
      <c r="J1350" t="s">
        <v>2706</v>
      </c>
    </row>
    <row r="1351" spans="7:10" x14ac:dyDescent="0.35">
      <c r="G1351" t="str">
        <f t="shared" si="46"/>
        <v>RP1OUNDLE COMMUNITY CARE UNIT</v>
      </c>
      <c r="H1351" t="str">
        <f t="shared" si="47"/>
        <v>RP1</v>
      </c>
      <c r="I1351" t="s">
        <v>2709</v>
      </c>
      <c r="J1351" t="s">
        <v>2708</v>
      </c>
    </row>
    <row r="1352" spans="7:10" x14ac:dyDescent="0.35">
      <c r="G1352" t="str">
        <f t="shared" si="46"/>
        <v>RP1REDCLIFFE DAY HOSPITAL</v>
      </c>
      <c r="H1352" t="str">
        <f t="shared" si="47"/>
        <v>RP1</v>
      </c>
      <c r="I1352" t="s">
        <v>2711</v>
      </c>
      <c r="J1352" t="s">
        <v>2710</v>
      </c>
    </row>
    <row r="1353" spans="7:10" x14ac:dyDescent="0.35">
      <c r="G1353" t="str">
        <f t="shared" si="46"/>
        <v>RP1RUSHDEN HOSPITAL</v>
      </c>
      <c r="H1353" t="str">
        <f t="shared" si="47"/>
        <v>RP1</v>
      </c>
      <c r="I1353" t="s">
        <v>2713</v>
      </c>
      <c r="J1353" t="s">
        <v>2712</v>
      </c>
    </row>
    <row r="1354" spans="7:10" x14ac:dyDescent="0.35">
      <c r="G1354" t="str">
        <f t="shared" si="46"/>
        <v>RP1SHORT BREAKS UNIT</v>
      </c>
      <c r="H1354" t="str">
        <f t="shared" si="47"/>
        <v>RP1</v>
      </c>
      <c r="I1354" t="s">
        <v>2715</v>
      </c>
      <c r="J1354" t="s">
        <v>2714</v>
      </c>
    </row>
    <row r="1355" spans="7:10" x14ac:dyDescent="0.35">
      <c r="G1355" t="str">
        <f t="shared" si="46"/>
        <v>RP1SKIDDAW WALK UNIT</v>
      </c>
      <c r="H1355" t="str">
        <f t="shared" si="47"/>
        <v>RP1</v>
      </c>
      <c r="I1355" t="s">
        <v>2717</v>
      </c>
      <c r="J1355" t="s">
        <v>2716</v>
      </c>
    </row>
    <row r="1356" spans="7:10" x14ac:dyDescent="0.35">
      <c r="G1356" t="str">
        <f t="shared" si="46"/>
        <v>RP1SPINNEYFIELDS SPECIALIST CARE CENTRE</v>
      </c>
      <c r="H1356" t="str">
        <f t="shared" si="47"/>
        <v>RP1</v>
      </c>
      <c r="I1356" t="s">
        <v>14946</v>
      </c>
      <c r="J1356" t="s">
        <v>14945</v>
      </c>
    </row>
    <row r="1357" spans="7:10" x14ac:dyDescent="0.35">
      <c r="G1357" t="str">
        <f t="shared" si="46"/>
        <v>RP1ST MARY'S HOSPITAL</v>
      </c>
      <c r="H1357" t="str">
        <f t="shared" si="47"/>
        <v>RP1</v>
      </c>
      <c r="I1357" t="s">
        <v>265</v>
      </c>
      <c r="J1357" t="s">
        <v>2718</v>
      </c>
    </row>
    <row r="1358" spans="7:10" x14ac:dyDescent="0.35">
      <c r="G1358" t="str">
        <f t="shared" si="46"/>
        <v>RP1SUNNYSIDE</v>
      </c>
      <c r="H1358" t="str">
        <f t="shared" si="47"/>
        <v>RP1</v>
      </c>
      <c r="I1358" t="s">
        <v>2720</v>
      </c>
      <c r="J1358" t="s">
        <v>2719</v>
      </c>
    </row>
    <row r="1359" spans="7:10" x14ac:dyDescent="0.35">
      <c r="G1359" t="str">
        <f t="shared" si="46"/>
        <v>RP1SWANS HILL</v>
      </c>
      <c r="H1359" t="str">
        <f t="shared" si="47"/>
        <v>RP1</v>
      </c>
      <c r="I1359" t="s">
        <v>2722</v>
      </c>
      <c r="J1359" t="s">
        <v>2721</v>
      </c>
    </row>
    <row r="1360" spans="7:10" x14ac:dyDescent="0.35">
      <c r="G1360" t="str">
        <f t="shared" si="46"/>
        <v>RP1THE ACORNS</v>
      </c>
      <c r="H1360" t="str">
        <f t="shared" si="47"/>
        <v>RP1</v>
      </c>
      <c r="I1360" t="s">
        <v>2724</v>
      </c>
      <c r="J1360" t="s">
        <v>2723</v>
      </c>
    </row>
    <row r="1361" spans="7:10" x14ac:dyDescent="0.35">
      <c r="G1361" t="str">
        <f t="shared" ref="G1361:G1423" si="48">H1361&amp;I1361</f>
        <v>RP1THE GRANGE</v>
      </c>
      <c r="H1361" t="str">
        <f t="shared" si="47"/>
        <v>RP1</v>
      </c>
      <c r="I1361" t="s">
        <v>429</v>
      </c>
      <c r="J1361" t="s">
        <v>2725</v>
      </c>
    </row>
    <row r="1362" spans="7:10" x14ac:dyDescent="0.35">
      <c r="G1362" t="str">
        <f t="shared" si="48"/>
        <v>RP1THE HEADLANDS</v>
      </c>
      <c r="H1362" t="str">
        <f t="shared" si="47"/>
        <v>RP1</v>
      </c>
      <c r="I1362" t="s">
        <v>2727</v>
      </c>
      <c r="J1362" t="s">
        <v>2726</v>
      </c>
    </row>
    <row r="1363" spans="7:10" x14ac:dyDescent="0.35">
      <c r="G1363" t="str">
        <f t="shared" si="48"/>
        <v>RP1THE MARTENS</v>
      </c>
      <c r="H1363" t="str">
        <f t="shared" si="47"/>
        <v>RP1</v>
      </c>
      <c r="I1363" t="s">
        <v>2729</v>
      </c>
      <c r="J1363" t="s">
        <v>2728</v>
      </c>
    </row>
    <row r="1364" spans="7:10" x14ac:dyDescent="0.35">
      <c r="G1364" t="str">
        <f t="shared" si="48"/>
        <v>RP1THE SETT</v>
      </c>
      <c r="H1364" t="str">
        <f t="shared" si="47"/>
        <v>RP1</v>
      </c>
      <c r="I1364" t="s">
        <v>2731</v>
      </c>
      <c r="J1364" t="s">
        <v>2730</v>
      </c>
    </row>
    <row r="1365" spans="7:10" x14ac:dyDescent="0.35">
      <c r="G1365" t="str">
        <f t="shared" si="48"/>
        <v>RP1THE SQUIRRELS</v>
      </c>
      <c r="H1365" t="str">
        <f t="shared" si="47"/>
        <v>RP1</v>
      </c>
      <c r="I1365" t="s">
        <v>2733</v>
      </c>
      <c r="J1365" t="s">
        <v>2732</v>
      </c>
    </row>
    <row r="1366" spans="7:10" x14ac:dyDescent="0.35">
      <c r="G1366" t="str">
        <f t="shared" si="48"/>
        <v>RP1TOWCESTER MILL</v>
      </c>
      <c r="H1366" t="str">
        <f t="shared" si="47"/>
        <v>RP1</v>
      </c>
      <c r="I1366" t="s">
        <v>2735</v>
      </c>
      <c r="J1366" t="s">
        <v>2734</v>
      </c>
    </row>
    <row r="1367" spans="7:10" x14ac:dyDescent="0.35">
      <c r="G1367" t="str">
        <f t="shared" si="48"/>
        <v>RP1TURN FURLONG SPECIALIST CARE CENTRE</v>
      </c>
      <c r="H1367" t="s">
        <v>154</v>
      </c>
      <c r="I1367" t="s">
        <v>14770</v>
      </c>
      <c r="J1367" t="s">
        <v>14771</v>
      </c>
    </row>
    <row r="1368" spans="7:10" x14ac:dyDescent="0.35">
      <c r="G1368" t="str">
        <f t="shared" si="48"/>
        <v>RP4GREAT ORMOND STREET HOSPITAL CENTRAL LONDON SITE</v>
      </c>
      <c r="H1368" t="str">
        <f t="shared" si="47"/>
        <v>RP4</v>
      </c>
      <c r="I1368" t="s">
        <v>2737</v>
      </c>
      <c r="J1368" t="s">
        <v>2736</v>
      </c>
    </row>
    <row r="1369" spans="7:10" x14ac:dyDescent="0.35">
      <c r="G1369" t="str">
        <f t="shared" si="48"/>
        <v>RP5BASSETLAW HOSPITAL</v>
      </c>
      <c r="H1369" t="str">
        <f t="shared" si="47"/>
        <v>RP5</v>
      </c>
      <c r="I1369" t="s">
        <v>1753</v>
      </c>
      <c r="J1369" t="s">
        <v>2738</v>
      </c>
    </row>
    <row r="1370" spans="7:10" x14ac:dyDescent="0.35">
      <c r="G1370" t="str">
        <f t="shared" si="48"/>
        <v>RP5DONCASTER ROYAL INFIRMARY</v>
      </c>
      <c r="H1370" t="str">
        <f t="shared" si="47"/>
        <v>RP5</v>
      </c>
      <c r="I1370" t="s">
        <v>1962</v>
      </c>
      <c r="J1370" t="s">
        <v>2739</v>
      </c>
    </row>
    <row r="1371" spans="7:10" x14ac:dyDescent="0.35">
      <c r="G1371" t="str">
        <f t="shared" si="48"/>
        <v>RP5MONTAGU HOSPITAL</v>
      </c>
      <c r="H1371" t="str">
        <f t="shared" si="47"/>
        <v>RP5</v>
      </c>
      <c r="I1371" t="s">
        <v>2741</v>
      </c>
      <c r="J1371" t="s">
        <v>2740</v>
      </c>
    </row>
    <row r="1372" spans="7:10" x14ac:dyDescent="0.35">
      <c r="G1372" t="str">
        <f t="shared" si="48"/>
        <v>RP5RETFORD HOSPITAL</v>
      </c>
      <c r="H1372" t="str">
        <f t="shared" si="47"/>
        <v>RP5</v>
      </c>
      <c r="I1372" t="s">
        <v>1901</v>
      </c>
      <c r="J1372" t="s">
        <v>2742</v>
      </c>
    </row>
    <row r="1373" spans="7:10" x14ac:dyDescent="0.35">
      <c r="G1373" t="str">
        <f t="shared" si="48"/>
        <v>RP5ROTHERHAM DISTRICT HOSPITAL</v>
      </c>
      <c r="H1373" t="str">
        <f t="shared" si="47"/>
        <v>RP5</v>
      </c>
      <c r="I1373" t="s">
        <v>2744</v>
      </c>
      <c r="J1373" t="s">
        <v>2743</v>
      </c>
    </row>
    <row r="1374" spans="7:10" x14ac:dyDescent="0.35">
      <c r="G1374" t="str">
        <f t="shared" si="48"/>
        <v>RP5THE VERMUYDEN CENTRE</v>
      </c>
      <c r="H1374" t="str">
        <f t="shared" si="47"/>
        <v>RP5</v>
      </c>
      <c r="I1374" t="s">
        <v>2746</v>
      </c>
      <c r="J1374" t="s">
        <v>2745</v>
      </c>
    </row>
    <row r="1375" spans="7:10" x14ac:dyDescent="0.35">
      <c r="G1375" t="str">
        <f t="shared" si="48"/>
        <v>RP5TICKHILL ROAD HOSPITAL</v>
      </c>
      <c r="H1375" t="str">
        <f t="shared" si="47"/>
        <v>RP5</v>
      </c>
      <c r="I1375" t="s">
        <v>2748</v>
      </c>
      <c r="J1375" t="s">
        <v>2747</v>
      </c>
    </row>
    <row r="1376" spans="7:10" x14ac:dyDescent="0.35">
      <c r="G1376" t="str">
        <f t="shared" si="48"/>
        <v>RP6MOORFIELDS AT BEDFORD HOSPITAL - RP616</v>
      </c>
      <c r="H1376" t="str">
        <f t="shared" si="47"/>
        <v>RP6</v>
      </c>
      <c r="I1376" t="s">
        <v>2750</v>
      </c>
      <c r="J1376" t="s">
        <v>2749</v>
      </c>
    </row>
    <row r="1377" spans="7:10" x14ac:dyDescent="0.35">
      <c r="G1377" t="str">
        <f t="shared" si="48"/>
        <v>RP6MOORFIELDS AT EALING HOSPITAL - RP610</v>
      </c>
      <c r="H1377" t="str">
        <f t="shared" si="47"/>
        <v>RP6</v>
      </c>
      <c r="I1377" t="s">
        <v>2752</v>
      </c>
      <c r="J1377" t="s">
        <v>2751</v>
      </c>
    </row>
    <row r="1378" spans="7:10" x14ac:dyDescent="0.35">
      <c r="G1378" t="str">
        <f t="shared" si="48"/>
        <v>RP6MOORFIELDS AT MAYDAY UNIVERSITY HOSPITAL - RP608</v>
      </c>
      <c r="H1378" t="str">
        <f t="shared" si="47"/>
        <v>RP6</v>
      </c>
      <c r="I1378" t="s">
        <v>2754</v>
      </c>
      <c r="J1378" t="s">
        <v>2753</v>
      </c>
    </row>
    <row r="1379" spans="7:10" x14ac:dyDescent="0.35">
      <c r="G1379" t="str">
        <f t="shared" si="48"/>
        <v>RP6MOORFIELDS AT MILE END HOSPITAL - RP607</v>
      </c>
      <c r="H1379" t="str">
        <f t="shared" si="47"/>
        <v>RP6</v>
      </c>
      <c r="I1379" t="s">
        <v>2756</v>
      </c>
      <c r="J1379" t="s">
        <v>2755</v>
      </c>
    </row>
    <row r="1380" spans="7:10" x14ac:dyDescent="0.35">
      <c r="G1380" t="str">
        <f t="shared" si="48"/>
        <v>RP6MOORFIELDS AT NORTHWICK PARK HOSPITAL - RP606</v>
      </c>
      <c r="H1380" t="str">
        <f t="shared" si="47"/>
        <v>RP6</v>
      </c>
      <c r="I1380" t="s">
        <v>2758</v>
      </c>
      <c r="J1380" t="s">
        <v>2757</v>
      </c>
    </row>
    <row r="1381" spans="7:10" x14ac:dyDescent="0.35">
      <c r="G1381" t="str">
        <f t="shared" si="48"/>
        <v>RP6MOORFIELDS AT POTTERS BAR HOSPITAL - RP605</v>
      </c>
      <c r="H1381" t="str">
        <f t="shared" si="47"/>
        <v>RP6</v>
      </c>
      <c r="I1381" t="s">
        <v>2760</v>
      </c>
      <c r="J1381" t="s">
        <v>2759</v>
      </c>
    </row>
    <row r="1382" spans="7:10" x14ac:dyDescent="0.35">
      <c r="G1382" t="str">
        <f t="shared" si="48"/>
        <v>RP6MOORFIELDS AT ST ANN'S HOSPITAL - RP603</v>
      </c>
      <c r="H1382" t="str">
        <f t="shared" si="47"/>
        <v>RP6</v>
      </c>
      <c r="I1382" t="s">
        <v>2762</v>
      </c>
      <c r="J1382" t="s">
        <v>2761</v>
      </c>
    </row>
    <row r="1383" spans="7:10" x14ac:dyDescent="0.35">
      <c r="G1383" t="str">
        <f t="shared" si="48"/>
        <v>RP6MOORFIELDS AT ST GEORGE'S HOSPITAL - RP604</v>
      </c>
      <c r="H1383" t="str">
        <f t="shared" si="47"/>
        <v>RP6</v>
      </c>
      <c r="I1383" t="s">
        <v>2764</v>
      </c>
      <c r="J1383" t="s">
        <v>2763</v>
      </c>
    </row>
    <row r="1384" spans="7:10" x14ac:dyDescent="0.35">
      <c r="G1384" t="str">
        <f t="shared" si="48"/>
        <v>RP6MOORFIELDS AT WATFORD GENERAL HOSPITAL - RP602</v>
      </c>
      <c r="H1384" t="str">
        <f t="shared" si="47"/>
        <v>RP6</v>
      </c>
      <c r="I1384" t="s">
        <v>2766</v>
      </c>
      <c r="J1384" t="s">
        <v>2765</v>
      </c>
    </row>
    <row r="1385" spans="7:10" x14ac:dyDescent="0.35">
      <c r="G1385" t="str">
        <f t="shared" si="48"/>
        <v>RP6MOORFIELDS EYE HOSPITAL (CITY ROAD) - RP601</v>
      </c>
      <c r="H1385" t="str">
        <f t="shared" ref="H1385:H1404" si="49">LEFT(J1385,3)</f>
        <v>RP6</v>
      </c>
      <c r="I1385" t="s">
        <v>2768</v>
      </c>
      <c r="J1385" t="s">
        <v>2767</v>
      </c>
    </row>
    <row r="1386" spans="7:10" x14ac:dyDescent="0.35">
      <c r="G1386" t="str">
        <f t="shared" si="48"/>
        <v>RP6UPPER WIMPOLE STREET - RP615</v>
      </c>
      <c r="H1386" t="str">
        <f t="shared" si="49"/>
        <v>RP6</v>
      </c>
      <c r="I1386" t="s">
        <v>2770</v>
      </c>
      <c r="J1386" t="s">
        <v>2769</v>
      </c>
    </row>
    <row r="1387" spans="7:10" x14ac:dyDescent="0.35">
      <c r="G1387" t="str">
        <f t="shared" si="48"/>
        <v>RP7274 SC1AA C&amp;FS ASH VILLA IN PATIENT  L21252</v>
      </c>
      <c r="H1387" t="str">
        <f t="shared" si="49"/>
        <v>RP7</v>
      </c>
      <c r="I1387" t="s">
        <v>2772</v>
      </c>
      <c r="J1387" t="s">
        <v>2771</v>
      </c>
    </row>
    <row r="1388" spans="7:10" x14ac:dyDescent="0.35">
      <c r="G1388" t="str">
        <f t="shared" si="48"/>
        <v>RP7274 SSDEAC2 BRANT / LANGWORTH</v>
      </c>
      <c r="H1388" t="str">
        <f t="shared" si="49"/>
        <v>RP7</v>
      </c>
      <c r="I1388" t="s">
        <v>2774</v>
      </c>
      <c r="J1388" t="s">
        <v>2773</v>
      </c>
    </row>
    <row r="1389" spans="7:10" x14ac:dyDescent="0.35">
      <c r="G1389" t="str">
        <f t="shared" si="48"/>
        <v>RP7274 SSLDL2 LLC ASSESSMENT &amp; TREATMENT &amp; REHAB</v>
      </c>
      <c r="H1389" t="str">
        <f t="shared" si="49"/>
        <v>RP7</v>
      </c>
      <c r="I1389" t="s">
        <v>2776</v>
      </c>
      <c r="J1389" t="s">
        <v>2775</v>
      </c>
    </row>
    <row r="1390" spans="7:10" x14ac:dyDescent="0.35">
      <c r="G1390" t="str">
        <f t="shared" si="48"/>
        <v>RP7274 SSRH1 MAPLE LODGE REHAB L21525</v>
      </c>
      <c r="H1390" t="str">
        <f t="shared" si="49"/>
        <v>RP7</v>
      </c>
      <c r="I1390" t="s">
        <v>2778</v>
      </c>
      <c r="J1390" t="s">
        <v>2777</v>
      </c>
    </row>
    <row r="1391" spans="7:10" x14ac:dyDescent="0.35">
      <c r="G1391" t="str">
        <f t="shared" si="48"/>
        <v>RP7274 SSRH2 ASHLEY HOUSE REHAB L21540</v>
      </c>
      <c r="H1391" t="str">
        <f t="shared" si="49"/>
        <v>RP7</v>
      </c>
      <c r="I1391" t="s">
        <v>2780</v>
      </c>
      <c r="J1391" t="s">
        <v>2779</v>
      </c>
    </row>
    <row r="1392" spans="7:10" x14ac:dyDescent="0.35">
      <c r="G1392" t="str">
        <f t="shared" si="48"/>
        <v>RP7ACUTE MENTAL HEALTH UNIT &amp; DAY HOSPITAL</v>
      </c>
      <c r="H1392" t="str">
        <f t="shared" si="49"/>
        <v>RP7</v>
      </c>
      <c r="I1392" t="s">
        <v>2782</v>
      </c>
      <c r="J1392" t="s">
        <v>2781</v>
      </c>
    </row>
    <row r="1393" spans="7:10" x14ac:dyDescent="0.35">
      <c r="G1393" t="str">
        <f t="shared" si="48"/>
        <v>RP7ADDACTION</v>
      </c>
      <c r="H1393" t="str">
        <f t="shared" si="49"/>
        <v>RP7</v>
      </c>
      <c r="I1393" t="s">
        <v>2054</v>
      </c>
      <c r="J1393" t="s">
        <v>2783</v>
      </c>
    </row>
    <row r="1394" spans="7:10" x14ac:dyDescent="0.35">
      <c r="G1394" t="str">
        <f t="shared" si="48"/>
        <v>RP7ADDACTION</v>
      </c>
      <c r="H1394" t="str">
        <f t="shared" si="49"/>
        <v>RP7</v>
      </c>
      <c r="I1394" t="s">
        <v>2054</v>
      </c>
      <c r="J1394" t="s">
        <v>2784</v>
      </c>
    </row>
    <row r="1395" spans="7:10" x14ac:dyDescent="0.35">
      <c r="G1395" t="str">
        <f t="shared" si="48"/>
        <v>RP7CARHOLME COURT</v>
      </c>
      <c r="H1395" t="str">
        <f t="shared" si="49"/>
        <v>RP7</v>
      </c>
      <c r="I1395" t="s">
        <v>2786</v>
      </c>
      <c r="J1395" t="s">
        <v>2785</v>
      </c>
    </row>
    <row r="1396" spans="7:10" x14ac:dyDescent="0.35">
      <c r="G1396" t="str">
        <f t="shared" si="48"/>
        <v>RP7CONS 13 PHC</v>
      </c>
      <c r="H1396" t="str">
        <f t="shared" si="49"/>
        <v>RP7</v>
      </c>
      <c r="I1396" t="s">
        <v>2788</v>
      </c>
      <c r="J1396" t="s">
        <v>2787</v>
      </c>
    </row>
    <row r="1397" spans="7:10" x14ac:dyDescent="0.35">
      <c r="G1397" t="str">
        <f t="shared" si="48"/>
        <v>RP7CONS 8 DOP</v>
      </c>
      <c r="H1397" t="str">
        <f t="shared" si="49"/>
        <v>RP7</v>
      </c>
      <c r="I1397" t="s">
        <v>2790</v>
      </c>
      <c r="J1397" t="s">
        <v>2789</v>
      </c>
    </row>
    <row r="1398" spans="7:10" x14ac:dyDescent="0.35">
      <c r="G1398" t="str">
        <f t="shared" si="48"/>
        <v>RP7CONS 9 DOP</v>
      </c>
      <c r="H1398" t="str">
        <f t="shared" si="49"/>
        <v>RP7</v>
      </c>
      <c r="I1398" t="s">
        <v>2792</v>
      </c>
      <c r="J1398" t="s">
        <v>2791</v>
      </c>
    </row>
    <row r="1399" spans="7:10" x14ac:dyDescent="0.35">
      <c r="G1399" t="str">
        <f t="shared" si="48"/>
        <v>RP7CORKTREE CRESCENT</v>
      </c>
      <c r="H1399" t="str">
        <f t="shared" si="49"/>
        <v>RP7</v>
      </c>
      <c r="I1399" t="s">
        <v>2794</v>
      </c>
      <c r="J1399" t="s">
        <v>2793</v>
      </c>
    </row>
    <row r="1400" spans="7:10" x14ac:dyDescent="0.35">
      <c r="G1400" t="str">
        <f t="shared" si="48"/>
        <v>RP7DEPARTMENT OF PSYCHIATRY</v>
      </c>
      <c r="H1400" t="str">
        <f t="shared" si="49"/>
        <v>RP7</v>
      </c>
      <c r="I1400" t="s">
        <v>2796</v>
      </c>
      <c r="J1400" t="s">
        <v>2795</v>
      </c>
    </row>
    <row r="1401" spans="7:10" x14ac:dyDescent="0.35">
      <c r="G1401" t="str">
        <f t="shared" si="48"/>
        <v>RP7DIANA PRINCESS OF WALES HOSPITAL</v>
      </c>
      <c r="H1401" t="str">
        <f t="shared" si="49"/>
        <v>RP7</v>
      </c>
      <c r="I1401" t="s">
        <v>2798</v>
      </c>
      <c r="J1401" t="s">
        <v>2797</v>
      </c>
    </row>
    <row r="1402" spans="7:10" x14ac:dyDescent="0.35">
      <c r="G1402" t="str">
        <f t="shared" si="48"/>
        <v>RP7EMSI UNIT - PILGRIM HOSPITAL SITE</v>
      </c>
      <c r="H1402" t="str">
        <f t="shared" si="49"/>
        <v>RP7</v>
      </c>
      <c r="I1402" t="s">
        <v>2800</v>
      </c>
      <c r="J1402" t="s">
        <v>2799</v>
      </c>
    </row>
    <row r="1403" spans="7:10" x14ac:dyDescent="0.35">
      <c r="G1403" t="str">
        <f t="shared" si="48"/>
        <v>RP7GRIMSBY CAFS (A)</v>
      </c>
      <c r="H1403" t="str">
        <f t="shared" si="49"/>
        <v>RP7</v>
      </c>
      <c r="I1403" t="s">
        <v>2802</v>
      </c>
      <c r="J1403" t="s">
        <v>2801</v>
      </c>
    </row>
    <row r="1404" spans="7:10" x14ac:dyDescent="0.35">
      <c r="G1404" t="str">
        <f t="shared" si="48"/>
        <v>RP7GRIMSBY CAFS (B)</v>
      </c>
      <c r="H1404" t="str">
        <f t="shared" si="49"/>
        <v>RP7</v>
      </c>
      <c r="I1404" t="s">
        <v>2804</v>
      </c>
      <c r="J1404" t="s">
        <v>2803</v>
      </c>
    </row>
    <row r="1405" spans="7:10" x14ac:dyDescent="0.35">
      <c r="G1405" t="str">
        <f>H1405&amp;I1405</f>
        <v>RP7HARTSHOLME CENTRE</v>
      </c>
      <c r="H1405" t="str">
        <f t="shared" ref="H1405:H1449" si="50">LEFT(J1405,3)</f>
        <v>RP7</v>
      </c>
      <c r="I1405" t="s">
        <v>14749</v>
      </c>
      <c r="J1405" t="s">
        <v>14750</v>
      </c>
    </row>
    <row r="1406" spans="7:10" x14ac:dyDescent="0.35">
      <c r="G1406" t="str">
        <f t="shared" si="48"/>
        <v>RP7JOHNSON COMMUNITY HOSPITAL</v>
      </c>
      <c r="H1406" t="str">
        <f t="shared" si="50"/>
        <v>RP7</v>
      </c>
      <c r="I1406" t="s">
        <v>2806</v>
      </c>
      <c r="J1406" t="s">
        <v>2805</v>
      </c>
    </row>
    <row r="1407" spans="7:10" x14ac:dyDescent="0.35">
      <c r="G1407" t="str">
        <f t="shared" si="48"/>
        <v>RP7LOUTH OLDER ADULT</v>
      </c>
      <c r="H1407" t="str">
        <f t="shared" si="50"/>
        <v>RP7</v>
      </c>
      <c r="I1407" t="s">
        <v>2808</v>
      </c>
      <c r="J1407" t="s">
        <v>2807</v>
      </c>
    </row>
    <row r="1408" spans="7:10" x14ac:dyDescent="0.35">
      <c r="G1408" t="str">
        <f t="shared" si="48"/>
        <v>RP7LOW SECURE MENTAL HEALTH UNIT</v>
      </c>
      <c r="H1408" t="str">
        <f t="shared" si="50"/>
        <v>RP7</v>
      </c>
      <c r="I1408" t="s">
        <v>2810</v>
      </c>
      <c r="J1408" t="s">
        <v>2809</v>
      </c>
    </row>
    <row r="1409" spans="7:10" x14ac:dyDescent="0.35">
      <c r="G1409" t="str">
        <f t="shared" si="48"/>
        <v>RP7MANTHORPE C2</v>
      </c>
      <c r="H1409" t="str">
        <f t="shared" si="50"/>
        <v>RP7</v>
      </c>
      <c r="I1409" t="s">
        <v>2812</v>
      </c>
      <c r="J1409" t="s">
        <v>2811</v>
      </c>
    </row>
    <row r="1410" spans="7:10" x14ac:dyDescent="0.35">
      <c r="G1410" t="str">
        <f t="shared" si="48"/>
        <v>RP7MANTHORPE C3</v>
      </c>
      <c r="H1410" t="str">
        <f t="shared" si="50"/>
        <v>RP7</v>
      </c>
      <c r="I1410" t="s">
        <v>2814</v>
      </c>
      <c r="J1410" t="s">
        <v>2813</v>
      </c>
    </row>
    <row r="1411" spans="7:10" x14ac:dyDescent="0.35">
      <c r="G1411" t="str">
        <f t="shared" si="48"/>
        <v>RP7MENTAL HEALTH LONG TERM REHABILITATION &amp; DAY HOSPITAL</v>
      </c>
      <c r="H1411" t="str">
        <f t="shared" si="50"/>
        <v>RP7</v>
      </c>
      <c r="I1411" t="s">
        <v>2816</v>
      </c>
      <c r="J1411" t="s">
        <v>2815</v>
      </c>
    </row>
    <row r="1412" spans="7:10" x14ac:dyDescent="0.35">
      <c r="G1412" t="str">
        <f t="shared" si="48"/>
        <v>RP7MENTAL HEALTH UNIT - BEACONFIELD</v>
      </c>
      <c r="H1412" t="str">
        <f t="shared" si="50"/>
        <v>RP7</v>
      </c>
      <c r="I1412" t="s">
        <v>2818</v>
      </c>
      <c r="J1412" t="s">
        <v>2817</v>
      </c>
    </row>
    <row r="1413" spans="7:10" x14ac:dyDescent="0.35">
      <c r="G1413" t="str">
        <f t="shared" si="48"/>
        <v>RP7MENTAL HEALTH UNIT - GRANTHAM</v>
      </c>
      <c r="H1413" t="str">
        <f t="shared" si="50"/>
        <v>RP7</v>
      </c>
      <c r="I1413" t="s">
        <v>2820</v>
      </c>
      <c r="J1413" t="s">
        <v>2819</v>
      </c>
    </row>
    <row r="1414" spans="7:10" x14ac:dyDescent="0.35">
      <c r="G1414" t="str">
        <f t="shared" si="48"/>
        <v>RP7MENTAL HEALTH UNIT - SLEAFORD</v>
      </c>
      <c r="H1414" t="str">
        <f t="shared" si="50"/>
        <v>RP7</v>
      </c>
      <c r="I1414" t="s">
        <v>2822</v>
      </c>
      <c r="J1414" t="s">
        <v>2821</v>
      </c>
    </row>
    <row r="1415" spans="7:10" x14ac:dyDescent="0.35">
      <c r="G1415" t="str">
        <f t="shared" si="48"/>
        <v>RP7MENTAL HEALTH UNIT - STAMFORD</v>
      </c>
      <c r="H1415" t="str">
        <f t="shared" si="50"/>
        <v>RP7</v>
      </c>
      <c r="I1415" t="s">
        <v>2824</v>
      </c>
      <c r="J1415" t="s">
        <v>2823</v>
      </c>
    </row>
    <row r="1416" spans="7:10" x14ac:dyDescent="0.35">
      <c r="G1416" t="str">
        <f t="shared" si="48"/>
        <v>RP7MENTAL HEALTH UNIT - SYCAMORE</v>
      </c>
      <c r="H1416" t="str">
        <f t="shared" si="50"/>
        <v>RP7</v>
      </c>
      <c r="I1416" t="s">
        <v>2826</v>
      </c>
      <c r="J1416" t="s">
        <v>2825</v>
      </c>
    </row>
    <row r="1417" spans="7:10" x14ac:dyDescent="0.35">
      <c r="G1417" t="str">
        <f t="shared" si="48"/>
        <v>RP7MENTAL HEALTH UNIT FOR OLDER PEOPLE - ROCHFORD UNIT</v>
      </c>
      <c r="H1417" t="str">
        <f t="shared" si="50"/>
        <v>RP7</v>
      </c>
      <c r="I1417" t="s">
        <v>2828</v>
      </c>
      <c r="J1417" t="s">
        <v>2827</v>
      </c>
    </row>
    <row r="1418" spans="7:10" x14ac:dyDescent="0.35">
      <c r="G1418" t="str">
        <f t="shared" si="48"/>
        <v>RP7NE LINCS ADHD</v>
      </c>
      <c r="H1418" t="str">
        <f t="shared" si="50"/>
        <v>RP7</v>
      </c>
      <c r="I1418" t="s">
        <v>2830</v>
      </c>
      <c r="J1418" t="s">
        <v>2829</v>
      </c>
    </row>
    <row r="1419" spans="7:10" x14ac:dyDescent="0.35">
      <c r="G1419" t="str">
        <f t="shared" si="48"/>
        <v>RP7NORTH SEA CAMP</v>
      </c>
      <c r="H1419" t="str">
        <f t="shared" si="50"/>
        <v>RP7</v>
      </c>
      <c r="I1419" t="s">
        <v>2832</v>
      </c>
      <c r="J1419" t="s">
        <v>2831</v>
      </c>
    </row>
    <row r="1420" spans="7:10" x14ac:dyDescent="0.35">
      <c r="G1420" t="str">
        <f t="shared" si="48"/>
        <v>RP7NORTON LEA</v>
      </c>
      <c r="H1420" t="str">
        <f t="shared" si="50"/>
        <v>RP7</v>
      </c>
      <c r="I1420" t="s">
        <v>2834</v>
      </c>
      <c r="J1420" t="s">
        <v>2833</v>
      </c>
    </row>
    <row r="1421" spans="7:10" x14ac:dyDescent="0.35">
      <c r="G1421" t="str">
        <f t="shared" si="48"/>
        <v>RP7PHC PORTACABIN</v>
      </c>
      <c r="H1421" t="str">
        <f t="shared" si="50"/>
        <v>RP7</v>
      </c>
      <c r="I1421" t="s">
        <v>2836</v>
      </c>
      <c r="J1421" t="s">
        <v>2835</v>
      </c>
    </row>
    <row r="1422" spans="7:10" x14ac:dyDescent="0.35">
      <c r="G1422" t="str">
        <f t="shared" si="48"/>
        <v>RP7PHOENIX UNIT</v>
      </c>
      <c r="H1422" t="str">
        <f t="shared" si="50"/>
        <v>RP7</v>
      </c>
      <c r="I1422" t="s">
        <v>2838</v>
      </c>
      <c r="J1422" t="s">
        <v>2837</v>
      </c>
    </row>
    <row r="1423" spans="7:10" x14ac:dyDescent="0.35">
      <c r="G1423" t="str">
        <f t="shared" si="48"/>
        <v>RP7PSYCHOLOGY UNIT</v>
      </c>
      <c r="H1423" t="str">
        <f t="shared" si="50"/>
        <v>RP7</v>
      </c>
      <c r="I1423" t="s">
        <v>2840</v>
      </c>
      <c r="J1423" t="s">
        <v>2839</v>
      </c>
    </row>
    <row r="1424" spans="7:10" x14ac:dyDescent="0.35">
      <c r="G1424" t="str">
        <f t="shared" ref="G1424:G1483" si="51">H1424&amp;I1424</f>
        <v>RP7SECURE COMMUNITY ESTABLISHMENT</v>
      </c>
      <c r="H1424" t="str">
        <f t="shared" si="50"/>
        <v>RP7</v>
      </c>
      <c r="I1424" t="s">
        <v>2842</v>
      </c>
      <c r="J1424" t="s">
        <v>2841</v>
      </c>
    </row>
    <row r="1425" spans="7:10" x14ac:dyDescent="0.35">
      <c r="G1425" t="str">
        <f t="shared" si="51"/>
        <v>RP7SPALDING COMM C1</v>
      </c>
      <c r="H1425" t="str">
        <f t="shared" si="50"/>
        <v>RP7</v>
      </c>
      <c r="I1425" t="s">
        <v>2844</v>
      </c>
      <c r="J1425" t="s">
        <v>2843</v>
      </c>
    </row>
    <row r="1426" spans="7:10" x14ac:dyDescent="0.35">
      <c r="G1426" t="str">
        <f t="shared" si="51"/>
        <v>RP7SPIRE WALK</v>
      </c>
      <c r="H1426" t="str">
        <f t="shared" si="50"/>
        <v>RP7</v>
      </c>
      <c r="I1426" t="s">
        <v>2846</v>
      </c>
      <c r="J1426" t="s">
        <v>2845</v>
      </c>
    </row>
    <row r="1427" spans="7:10" x14ac:dyDescent="0.35">
      <c r="G1427" t="str">
        <f t="shared" si="51"/>
        <v>RP7THE KEEP</v>
      </c>
      <c r="H1427" t="str">
        <f t="shared" si="50"/>
        <v>RP7</v>
      </c>
      <c r="I1427" t="s">
        <v>2848</v>
      </c>
      <c r="J1427" t="s">
        <v>2847</v>
      </c>
    </row>
    <row r="1428" spans="7:10" x14ac:dyDescent="0.35">
      <c r="G1428" t="str">
        <f t="shared" si="51"/>
        <v>RP7THE WILLOWS- UNIT 5</v>
      </c>
      <c r="H1428" t="str">
        <f t="shared" si="50"/>
        <v>RP7</v>
      </c>
      <c r="I1428" t="s">
        <v>2850</v>
      </c>
      <c r="J1428" t="s">
        <v>2849</v>
      </c>
    </row>
    <row r="1429" spans="7:10" x14ac:dyDescent="0.35">
      <c r="G1429" t="str">
        <f t="shared" si="51"/>
        <v>RP7THE WILLOWS- UNITS 1 AND 2</v>
      </c>
      <c r="H1429" t="str">
        <f t="shared" si="50"/>
        <v>RP7</v>
      </c>
      <c r="I1429" t="s">
        <v>2852</v>
      </c>
      <c r="J1429" t="s">
        <v>2851</v>
      </c>
    </row>
    <row r="1430" spans="7:10" x14ac:dyDescent="0.35">
      <c r="G1430" t="str">
        <f t="shared" si="51"/>
        <v>RPADARENT VALLEY HOSPITAL - RPA28</v>
      </c>
      <c r="H1430" t="str">
        <f t="shared" si="50"/>
        <v>RPA</v>
      </c>
      <c r="I1430" t="s">
        <v>2854</v>
      </c>
      <c r="J1430" t="s">
        <v>2853</v>
      </c>
    </row>
    <row r="1431" spans="7:10" x14ac:dyDescent="0.35">
      <c r="G1431" t="str">
        <f t="shared" si="51"/>
        <v>RPAGRAVESHAM COMMUNITY HOSPITAL - RPA68</v>
      </c>
      <c r="H1431" t="str">
        <f t="shared" si="50"/>
        <v>RPA</v>
      </c>
      <c r="I1431" t="s">
        <v>2856</v>
      </c>
      <c r="J1431" t="s">
        <v>2855</v>
      </c>
    </row>
    <row r="1432" spans="7:10" x14ac:dyDescent="0.35">
      <c r="G1432" t="str">
        <f t="shared" si="51"/>
        <v>RPAMAIDSTONE HOSPITAL - RPA27</v>
      </c>
      <c r="H1432" t="str">
        <f t="shared" si="50"/>
        <v>RPA</v>
      </c>
      <c r="I1432" t="s">
        <v>2858</v>
      </c>
      <c r="J1432" t="s">
        <v>2857</v>
      </c>
    </row>
    <row r="1433" spans="7:10" x14ac:dyDescent="0.35">
      <c r="G1433" t="str">
        <f t="shared" si="51"/>
        <v>RPAMEDWAY MARITIME HOSPITAL - RPA02</v>
      </c>
      <c r="H1433" t="str">
        <f t="shared" si="50"/>
        <v>RPA</v>
      </c>
      <c r="I1433" t="s">
        <v>2860</v>
      </c>
      <c r="J1433" t="s">
        <v>2859</v>
      </c>
    </row>
    <row r="1434" spans="7:10" x14ac:dyDescent="0.35">
      <c r="G1434" t="str">
        <f t="shared" si="51"/>
        <v>RPASHEPPEY COMMUNITY HOSPITAL - RPA17</v>
      </c>
      <c r="H1434" t="str">
        <f t="shared" si="50"/>
        <v>RPA</v>
      </c>
      <c r="I1434" t="s">
        <v>2862</v>
      </c>
      <c r="J1434" t="s">
        <v>2861</v>
      </c>
    </row>
    <row r="1435" spans="7:10" x14ac:dyDescent="0.35">
      <c r="G1435" t="str">
        <f t="shared" si="51"/>
        <v>RPASITTINGBOURNE HOSPITAL - RPA29</v>
      </c>
      <c r="H1435" t="str">
        <f t="shared" si="50"/>
        <v>RPA</v>
      </c>
      <c r="I1435" t="s">
        <v>2864</v>
      </c>
      <c r="J1435" t="s">
        <v>2863</v>
      </c>
    </row>
    <row r="1436" spans="7:10" x14ac:dyDescent="0.35">
      <c r="G1436" t="str">
        <f t="shared" si="51"/>
        <v>RPASPIRE ALEXANDRA HOSPITAL - RPA44</v>
      </c>
      <c r="H1436" t="str">
        <f t="shared" si="50"/>
        <v>RPA</v>
      </c>
      <c r="I1436" t="s">
        <v>2866</v>
      </c>
      <c r="J1436" t="s">
        <v>2865</v>
      </c>
    </row>
    <row r="1437" spans="7:10" x14ac:dyDescent="0.35">
      <c r="G1437" t="str">
        <f t="shared" si="51"/>
        <v>RPCASHFORD HOSPITAL - RPC40</v>
      </c>
      <c r="H1437" t="str">
        <f t="shared" si="50"/>
        <v>RPC</v>
      </c>
      <c r="I1437" t="s">
        <v>2868</v>
      </c>
      <c r="J1437" t="s">
        <v>2867</v>
      </c>
    </row>
    <row r="1438" spans="7:10" x14ac:dyDescent="0.35">
      <c r="G1438" t="str">
        <f t="shared" si="51"/>
        <v>RPCBUCKLAND HOSPITAL - RPC20</v>
      </c>
      <c r="H1438" t="str">
        <f t="shared" si="50"/>
        <v>RPC</v>
      </c>
      <c r="I1438" t="s">
        <v>2870</v>
      </c>
      <c r="J1438" t="s">
        <v>2869</v>
      </c>
    </row>
    <row r="1439" spans="7:10" x14ac:dyDescent="0.35">
      <c r="G1439" t="str">
        <f t="shared" si="51"/>
        <v>RPCDARENT VALLEY HOSPITAL - RPC12</v>
      </c>
      <c r="H1439" t="str">
        <f t="shared" si="50"/>
        <v>RPC</v>
      </c>
      <c r="I1439" t="s">
        <v>2872</v>
      </c>
      <c r="J1439" t="s">
        <v>2871</v>
      </c>
    </row>
    <row r="1440" spans="7:10" x14ac:dyDescent="0.35">
      <c r="G1440" t="str">
        <f t="shared" si="51"/>
        <v>RPCHORSHAM HOSPITAL - RPC30</v>
      </c>
      <c r="H1440" t="str">
        <f t="shared" si="50"/>
        <v>RPC</v>
      </c>
      <c r="I1440" t="s">
        <v>2874</v>
      </c>
      <c r="J1440" t="s">
        <v>2873</v>
      </c>
    </row>
    <row r="1441" spans="7:10" x14ac:dyDescent="0.35">
      <c r="G1441" t="str">
        <f t="shared" si="51"/>
        <v>RPCKENT AND CANTERBURY HOSPITAL - RPC18</v>
      </c>
      <c r="H1441" t="str">
        <f t="shared" si="50"/>
        <v>RPC</v>
      </c>
      <c r="I1441" t="s">
        <v>2876</v>
      </c>
      <c r="J1441" t="s">
        <v>2875</v>
      </c>
    </row>
    <row r="1442" spans="7:10" x14ac:dyDescent="0.35">
      <c r="G1442" t="str">
        <f t="shared" si="51"/>
        <v>RPCKENT AND SUSSEX HOSPITAL - RPC13</v>
      </c>
      <c r="H1442" t="str">
        <f t="shared" si="50"/>
        <v>RPC</v>
      </c>
      <c r="I1442" t="s">
        <v>2878</v>
      </c>
      <c r="J1442" t="s">
        <v>2877</v>
      </c>
    </row>
    <row r="1443" spans="7:10" x14ac:dyDescent="0.35">
      <c r="G1443" t="str">
        <f t="shared" si="51"/>
        <v>RPCMAIDSTONE DISTRICT GENERAL HOSPITAL - RPC15</v>
      </c>
      <c r="H1443" t="str">
        <f t="shared" si="50"/>
        <v>RPC</v>
      </c>
      <c r="I1443" t="s">
        <v>2880</v>
      </c>
      <c r="J1443" t="s">
        <v>2879</v>
      </c>
    </row>
    <row r="1444" spans="7:10" x14ac:dyDescent="0.35">
      <c r="G1444" t="str">
        <f t="shared" si="51"/>
        <v>RPCMEDWAY MARITIME HOSPITAL - RPC11</v>
      </c>
      <c r="H1444" t="str">
        <f t="shared" si="50"/>
        <v>RPC</v>
      </c>
      <c r="I1444" t="s">
        <v>2882</v>
      </c>
      <c r="J1444" t="s">
        <v>2881</v>
      </c>
    </row>
    <row r="1445" spans="7:10" x14ac:dyDescent="0.35">
      <c r="G1445" t="str">
        <f t="shared" si="51"/>
        <v>RPCQUEEN VICTORIA HOSPITAL (EAST GRINSTEAD) - RPC04</v>
      </c>
      <c r="H1445" t="str">
        <f t="shared" si="50"/>
        <v>RPC</v>
      </c>
      <c r="I1445" t="s">
        <v>2884</v>
      </c>
      <c r="J1445" t="s">
        <v>2883</v>
      </c>
    </row>
    <row r="1446" spans="7:10" x14ac:dyDescent="0.35">
      <c r="G1446" t="str">
        <f t="shared" si="51"/>
        <v>RPCSEVENOAKS HOSPITAL - RPC16</v>
      </c>
      <c r="H1446" t="str">
        <f t="shared" si="50"/>
        <v>RPC</v>
      </c>
      <c r="I1446" t="s">
        <v>2886</v>
      </c>
      <c r="J1446" t="s">
        <v>2885</v>
      </c>
    </row>
    <row r="1447" spans="7:10" x14ac:dyDescent="0.35">
      <c r="G1447" t="str">
        <f t="shared" si="51"/>
        <v>RPCUCKFIELD HOSPITAL - RPC31</v>
      </c>
      <c r="H1447" t="str">
        <f t="shared" si="50"/>
        <v>RPC</v>
      </c>
      <c r="I1447" t="s">
        <v>2888</v>
      </c>
      <c r="J1447" t="s">
        <v>2887</v>
      </c>
    </row>
    <row r="1448" spans="7:10" x14ac:dyDescent="0.35">
      <c r="G1448" t="str">
        <f t="shared" si="51"/>
        <v>RPCWILLIAM HARVEY HOSPITAL - RPC17</v>
      </c>
      <c r="H1448" t="str">
        <f t="shared" si="50"/>
        <v>RPC</v>
      </c>
      <c r="I1448" t="s">
        <v>2890</v>
      </c>
      <c r="J1448" t="s">
        <v>2889</v>
      </c>
    </row>
    <row r="1449" spans="7:10" x14ac:dyDescent="0.35">
      <c r="G1449" t="str">
        <f t="shared" si="51"/>
        <v>RPG1 WENSLEY CLOSE</v>
      </c>
      <c r="H1449" t="str">
        <f t="shared" si="50"/>
        <v>RPG</v>
      </c>
      <c r="I1449" t="s">
        <v>2892</v>
      </c>
      <c r="J1449" t="s">
        <v>2891</v>
      </c>
    </row>
    <row r="1450" spans="7:10" x14ac:dyDescent="0.35">
      <c r="G1450" t="str">
        <f t="shared" si="51"/>
        <v>RPGALDT</v>
      </c>
      <c r="H1450" t="str">
        <f t="shared" ref="H1450:H1506" si="52">LEFT(J1450,3)</f>
        <v>RPG</v>
      </c>
      <c r="I1450" t="s">
        <v>2894</v>
      </c>
      <c r="J1450" t="s">
        <v>2893</v>
      </c>
    </row>
    <row r="1451" spans="7:10" x14ac:dyDescent="0.35">
      <c r="G1451" t="str">
        <f t="shared" si="51"/>
        <v>RPGATLAS HOUSE</v>
      </c>
      <c r="H1451" t="str">
        <f t="shared" si="52"/>
        <v>RPG</v>
      </c>
      <c r="I1451" t="s">
        <v>2896</v>
      </c>
      <c r="J1451" t="s">
        <v>2895</v>
      </c>
    </row>
    <row r="1452" spans="7:10" x14ac:dyDescent="0.35">
      <c r="G1452" t="str">
        <f t="shared" si="51"/>
        <v>RPGBAREFOOT LODGE</v>
      </c>
      <c r="H1452" t="str">
        <f t="shared" si="52"/>
        <v>RPG</v>
      </c>
      <c r="I1452" t="s">
        <v>2898</v>
      </c>
      <c r="J1452" t="s">
        <v>2897</v>
      </c>
    </row>
    <row r="1453" spans="7:10" x14ac:dyDescent="0.35">
      <c r="G1453" t="str">
        <f t="shared" si="51"/>
        <v>RPGBELMARSH</v>
      </c>
      <c r="H1453" t="str">
        <f t="shared" si="52"/>
        <v>RPG</v>
      </c>
      <c r="I1453" t="s">
        <v>2900</v>
      </c>
      <c r="J1453" t="s">
        <v>2899</v>
      </c>
    </row>
    <row r="1454" spans="7:10" x14ac:dyDescent="0.35">
      <c r="G1454" t="str">
        <f t="shared" si="51"/>
        <v>RPGBRACTON</v>
      </c>
      <c r="H1454" t="str">
        <f t="shared" si="52"/>
        <v>RPG</v>
      </c>
      <c r="I1454" t="s">
        <v>2902</v>
      </c>
      <c r="J1454" t="s">
        <v>2901</v>
      </c>
    </row>
    <row r="1455" spans="7:10" x14ac:dyDescent="0.35">
      <c r="G1455" t="str">
        <f t="shared" si="51"/>
        <v>RPGBRIDGEWAYS DAY HOSPITAL</v>
      </c>
      <c r="H1455" t="str">
        <f t="shared" si="52"/>
        <v>RPG</v>
      </c>
      <c r="I1455" t="s">
        <v>2904</v>
      </c>
      <c r="J1455" t="s">
        <v>2903</v>
      </c>
    </row>
    <row r="1456" spans="7:10" x14ac:dyDescent="0.35">
      <c r="G1456" t="str">
        <f t="shared" si="51"/>
        <v>RPGCARLTON PARADE</v>
      </c>
      <c r="H1456" t="str">
        <f t="shared" si="52"/>
        <v>RPG</v>
      </c>
      <c r="I1456" t="s">
        <v>2906</v>
      </c>
      <c r="J1456" t="s">
        <v>2905</v>
      </c>
    </row>
    <row r="1457" spans="7:10" x14ac:dyDescent="0.35">
      <c r="G1457" t="str">
        <f t="shared" si="51"/>
        <v>RPGCHILDREN'S COMMUNITY NURSING</v>
      </c>
      <c r="H1457" t="str">
        <f t="shared" si="52"/>
        <v>RPG</v>
      </c>
      <c r="I1457" t="s">
        <v>2908</v>
      </c>
      <c r="J1457" t="s">
        <v>2907</v>
      </c>
    </row>
    <row r="1458" spans="7:10" x14ac:dyDescent="0.35">
      <c r="G1458" t="str">
        <f t="shared" si="51"/>
        <v>RPGCPU DIRECTORATE</v>
      </c>
      <c r="H1458" t="str">
        <f t="shared" si="52"/>
        <v>RPG</v>
      </c>
      <c r="I1458" t="s">
        <v>2910</v>
      </c>
      <c r="J1458" t="s">
        <v>2909</v>
      </c>
    </row>
    <row r="1459" spans="7:10" x14ac:dyDescent="0.35">
      <c r="G1459" t="str">
        <f t="shared" si="51"/>
        <v>RPGELTHAM COMMUNITY HOSPITAL</v>
      </c>
      <c r="H1459" t="str">
        <f t="shared" si="52"/>
        <v>RPG</v>
      </c>
      <c r="I1459" t="s">
        <v>2912</v>
      </c>
      <c r="J1459" t="s">
        <v>2911</v>
      </c>
    </row>
    <row r="1460" spans="7:10" x14ac:dyDescent="0.35">
      <c r="G1460" t="str">
        <f t="shared" si="51"/>
        <v>RPGFAIRFIELD HC</v>
      </c>
      <c r="H1460" t="str">
        <f t="shared" si="52"/>
        <v>RPG</v>
      </c>
      <c r="I1460" t="s">
        <v>2914</v>
      </c>
      <c r="J1460" t="s">
        <v>2913</v>
      </c>
    </row>
    <row r="1461" spans="7:10" x14ac:dyDescent="0.35">
      <c r="G1461" t="str">
        <f t="shared" si="51"/>
        <v>RPGGALLIONS REACH</v>
      </c>
      <c r="H1461" t="str">
        <f t="shared" si="52"/>
        <v>RPG</v>
      </c>
      <c r="I1461" t="s">
        <v>2916</v>
      </c>
      <c r="J1461" t="s">
        <v>2915</v>
      </c>
    </row>
    <row r="1462" spans="7:10" x14ac:dyDescent="0.35">
      <c r="G1462" t="str">
        <f t="shared" si="51"/>
        <v>RPGGOLDIE LEIGH</v>
      </c>
      <c r="H1462" t="str">
        <f t="shared" si="52"/>
        <v>RPG</v>
      </c>
      <c r="I1462" t="s">
        <v>2918</v>
      </c>
      <c r="J1462" t="s">
        <v>2917</v>
      </c>
    </row>
    <row r="1463" spans="7:10" x14ac:dyDescent="0.35">
      <c r="G1463" t="str">
        <f t="shared" si="51"/>
        <v>RPGGREEN PARK'S HOUSE</v>
      </c>
      <c r="H1463" t="str">
        <f t="shared" si="52"/>
        <v>RPG</v>
      </c>
      <c r="I1463" t="s">
        <v>2920</v>
      </c>
      <c r="J1463" t="s">
        <v>2919</v>
      </c>
    </row>
    <row r="1464" spans="7:10" x14ac:dyDescent="0.35">
      <c r="G1464" t="str">
        <f t="shared" si="51"/>
        <v>RPGGREENWICH PENNISULAR HC</v>
      </c>
      <c r="H1464" t="str">
        <f t="shared" si="52"/>
        <v>RPG</v>
      </c>
      <c r="I1464" t="s">
        <v>2922</v>
      </c>
      <c r="J1464" t="s">
        <v>2921</v>
      </c>
    </row>
    <row r="1465" spans="7:10" x14ac:dyDescent="0.35">
      <c r="G1465" t="str">
        <f t="shared" si="51"/>
        <v>RPGGREENWOOD</v>
      </c>
      <c r="H1465" t="str">
        <f t="shared" si="52"/>
        <v>RPG</v>
      </c>
      <c r="I1465" t="s">
        <v>2924</v>
      </c>
      <c r="J1465" t="s">
        <v>2923</v>
      </c>
    </row>
    <row r="1466" spans="7:10" x14ac:dyDescent="0.35">
      <c r="G1466" t="str">
        <f t="shared" si="51"/>
        <v>RPGHAZELWOOD</v>
      </c>
      <c r="H1466" t="str">
        <f t="shared" si="52"/>
        <v>RPG</v>
      </c>
      <c r="I1466" t="s">
        <v>2926</v>
      </c>
      <c r="J1466" t="s">
        <v>2925</v>
      </c>
    </row>
    <row r="1467" spans="7:10" x14ac:dyDescent="0.35">
      <c r="G1467" t="str">
        <f t="shared" si="51"/>
        <v>RPGHILLTOPS NURSERY</v>
      </c>
      <c r="H1467" t="str">
        <f t="shared" si="52"/>
        <v>RPG</v>
      </c>
      <c r="I1467" t="s">
        <v>2928</v>
      </c>
      <c r="J1467" t="s">
        <v>2927</v>
      </c>
    </row>
    <row r="1468" spans="7:10" x14ac:dyDescent="0.35">
      <c r="G1468" t="str">
        <f t="shared" si="51"/>
        <v>RPGISIS</v>
      </c>
      <c r="H1468" t="str">
        <f t="shared" si="52"/>
        <v>RPG</v>
      </c>
      <c r="I1468" t="s">
        <v>2930</v>
      </c>
      <c r="J1468" t="s">
        <v>2929</v>
      </c>
    </row>
    <row r="1469" spans="7:10" x14ac:dyDescent="0.35">
      <c r="G1469" t="str">
        <f t="shared" si="51"/>
        <v>RPGIVY WILLIS</v>
      </c>
      <c r="H1469" t="str">
        <f t="shared" si="52"/>
        <v>RPG</v>
      </c>
      <c r="I1469" t="s">
        <v>2932</v>
      </c>
      <c r="J1469" t="s">
        <v>2931</v>
      </c>
    </row>
    <row r="1470" spans="7:10" x14ac:dyDescent="0.35">
      <c r="G1470" t="str">
        <f t="shared" si="51"/>
        <v>RPGJAMES WOLFE</v>
      </c>
      <c r="H1470" t="str">
        <f t="shared" si="52"/>
        <v>RPG</v>
      </c>
      <c r="I1470" t="s">
        <v>2934</v>
      </c>
      <c r="J1470" t="s">
        <v>2933</v>
      </c>
    </row>
    <row r="1471" spans="7:10" x14ac:dyDescent="0.35">
      <c r="G1471" t="str">
        <f t="shared" si="51"/>
        <v>RPGJOYDENS &amp; BIRCHWOOD</v>
      </c>
      <c r="H1471" t="str">
        <f t="shared" si="52"/>
        <v>RPG</v>
      </c>
      <c r="I1471" t="s">
        <v>2936</v>
      </c>
      <c r="J1471" t="s">
        <v>2935</v>
      </c>
    </row>
    <row r="1472" spans="7:10" x14ac:dyDescent="0.35">
      <c r="G1472" t="str">
        <f t="shared" si="51"/>
        <v>RPGLAKESIDE HC</v>
      </c>
      <c r="H1472" t="str">
        <f t="shared" si="52"/>
        <v>RPG</v>
      </c>
      <c r="I1472" t="s">
        <v>2938</v>
      </c>
      <c r="J1472" t="s">
        <v>2937</v>
      </c>
    </row>
    <row r="1473" spans="7:10" x14ac:dyDescent="0.35">
      <c r="G1473" t="str">
        <f t="shared" si="51"/>
        <v>RPGMANORBROOK HC</v>
      </c>
      <c r="H1473" t="str">
        <f t="shared" si="52"/>
        <v>RPG</v>
      </c>
      <c r="I1473" t="s">
        <v>2940</v>
      </c>
      <c r="J1473" t="s">
        <v>2939</v>
      </c>
    </row>
    <row r="1474" spans="7:10" x14ac:dyDescent="0.35">
      <c r="G1474" t="str">
        <f t="shared" si="51"/>
        <v>RPGMEMORIAL HOSPITAL</v>
      </c>
      <c r="H1474" t="str">
        <f t="shared" si="52"/>
        <v>RPG</v>
      </c>
      <c r="I1474" t="s">
        <v>2942</v>
      </c>
      <c r="J1474" t="s">
        <v>2941</v>
      </c>
    </row>
    <row r="1475" spans="7:10" x14ac:dyDescent="0.35">
      <c r="G1475" t="str">
        <f t="shared" si="51"/>
        <v>RPGNORTH HOUSE</v>
      </c>
      <c r="H1475" t="str">
        <f t="shared" si="52"/>
        <v>RPG</v>
      </c>
      <c r="I1475" t="s">
        <v>2944</v>
      </c>
      <c r="J1475" t="s">
        <v>2943</v>
      </c>
    </row>
    <row r="1476" spans="7:10" x14ac:dyDescent="0.35">
      <c r="G1476" t="str">
        <f t="shared" si="51"/>
        <v>RPGOAKWOOD HOUSE</v>
      </c>
      <c r="H1476" t="str">
        <f t="shared" si="52"/>
        <v>RPG</v>
      </c>
      <c r="I1476" t="s">
        <v>2946</v>
      </c>
      <c r="J1476" t="s">
        <v>2945</v>
      </c>
    </row>
    <row r="1477" spans="7:10" x14ac:dyDescent="0.35">
      <c r="G1477" t="str">
        <f t="shared" si="51"/>
        <v>RPGOXLEAS HOUSE</v>
      </c>
      <c r="H1477" t="str">
        <f t="shared" si="52"/>
        <v>RPG</v>
      </c>
      <c r="I1477" t="s">
        <v>2948</v>
      </c>
      <c r="J1477" t="s">
        <v>2947</v>
      </c>
    </row>
    <row r="1478" spans="7:10" x14ac:dyDescent="0.35">
      <c r="G1478" t="str">
        <f t="shared" si="51"/>
        <v>RPGQUEEN MARYS HOSPITAL</v>
      </c>
      <c r="H1478" t="str">
        <f t="shared" si="52"/>
        <v>RPG</v>
      </c>
      <c r="I1478" t="s">
        <v>2038</v>
      </c>
      <c r="J1478" t="s">
        <v>2949</v>
      </c>
    </row>
    <row r="1479" spans="7:10" x14ac:dyDescent="0.35">
      <c r="G1479" t="str">
        <f t="shared" si="51"/>
        <v>RPGSECTOR IT SOLUTIONS</v>
      </c>
      <c r="H1479" t="str">
        <f t="shared" si="52"/>
        <v>RPG</v>
      </c>
      <c r="I1479" t="s">
        <v>2951</v>
      </c>
      <c r="J1479" t="s">
        <v>2950</v>
      </c>
    </row>
    <row r="1480" spans="7:10" x14ac:dyDescent="0.35">
      <c r="G1480" t="str">
        <f t="shared" si="51"/>
        <v>RPGSOMERSET VILLA</v>
      </c>
      <c r="H1480" t="str">
        <f t="shared" si="52"/>
        <v>RPG</v>
      </c>
      <c r="I1480" t="s">
        <v>2132</v>
      </c>
      <c r="J1480" t="s">
        <v>2952</v>
      </c>
    </row>
    <row r="1481" spans="7:10" x14ac:dyDescent="0.35">
      <c r="G1481" t="str">
        <f t="shared" si="51"/>
        <v>RPGST MARKS HC</v>
      </c>
      <c r="H1481" t="str">
        <f t="shared" si="52"/>
        <v>RPG</v>
      </c>
      <c r="I1481" t="s">
        <v>2954</v>
      </c>
      <c r="J1481" t="s">
        <v>2953</v>
      </c>
    </row>
    <row r="1482" spans="7:10" x14ac:dyDescent="0.35">
      <c r="G1482" t="str">
        <f t="shared" si="51"/>
        <v>RPGSTEP UP, STEP DOWN</v>
      </c>
      <c r="H1482" t="str">
        <f t="shared" si="52"/>
        <v>RPG</v>
      </c>
      <c r="I1482" t="s">
        <v>2956</v>
      </c>
      <c r="J1482" t="s">
        <v>2955</v>
      </c>
    </row>
    <row r="1483" spans="7:10" x14ac:dyDescent="0.35">
      <c r="G1483" t="str">
        <f t="shared" si="51"/>
        <v>RPGSTEPPING STONES</v>
      </c>
      <c r="H1483" t="str">
        <f t="shared" si="52"/>
        <v>RPG</v>
      </c>
      <c r="I1483" t="s">
        <v>2139</v>
      </c>
      <c r="J1483" t="s">
        <v>2957</v>
      </c>
    </row>
    <row r="1484" spans="7:10" x14ac:dyDescent="0.35">
      <c r="G1484" t="str">
        <f t="shared" ref="G1484:G1543" si="53">H1484&amp;I1484</f>
        <v>RPGTHAMESIDE</v>
      </c>
      <c r="H1484" t="str">
        <f t="shared" si="52"/>
        <v>RPG</v>
      </c>
      <c r="I1484" t="s">
        <v>2959</v>
      </c>
      <c r="J1484" t="s">
        <v>2958</v>
      </c>
    </row>
    <row r="1485" spans="7:10" x14ac:dyDescent="0.35">
      <c r="G1485" t="str">
        <f t="shared" si="53"/>
        <v>RPGTHE COTTAGE</v>
      </c>
      <c r="H1485" t="str">
        <f t="shared" si="52"/>
        <v>RPG</v>
      </c>
      <c r="I1485" t="s">
        <v>2961</v>
      </c>
      <c r="J1485" t="s">
        <v>2960</v>
      </c>
    </row>
    <row r="1486" spans="7:10" x14ac:dyDescent="0.35">
      <c r="G1486" t="str">
        <f t="shared" si="53"/>
        <v>RPGTHE HEIGHTS</v>
      </c>
      <c r="H1486" t="str">
        <f t="shared" si="52"/>
        <v>RPG</v>
      </c>
      <c r="I1486" t="s">
        <v>2963</v>
      </c>
      <c r="J1486" t="s">
        <v>2962</v>
      </c>
    </row>
    <row r="1487" spans="7:10" x14ac:dyDescent="0.35">
      <c r="G1487" t="str">
        <f t="shared" si="53"/>
        <v>RPGUPTON DAY HOSPITAL</v>
      </c>
      <c r="H1487" t="str">
        <f t="shared" si="52"/>
        <v>RPG</v>
      </c>
      <c r="I1487" t="s">
        <v>2965</v>
      </c>
      <c r="J1487" t="s">
        <v>2964</v>
      </c>
    </row>
    <row r="1488" spans="7:10" x14ac:dyDescent="0.35">
      <c r="G1488" t="str">
        <f t="shared" si="53"/>
        <v>RPGVANBURGH HC</v>
      </c>
      <c r="H1488" t="str">
        <f t="shared" si="52"/>
        <v>RPG</v>
      </c>
      <c r="I1488" t="s">
        <v>2967</v>
      </c>
      <c r="J1488" t="s">
        <v>2966</v>
      </c>
    </row>
    <row r="1489" spans="7:10" x14ac:dyDescent="0.35">
      <c r="G1489" t="str">
        <f t="shared" si="53"/>
        <v>RPGWALLACE HC</v>
      </c>
      <c r="H1489" t="str">
        <f t="shared" si="52"/>
        <v>RPG</v>
      </c>
      <c r="I1489" t="s">
        <v>2969</v>
      </c>
      <c r="J1489" t="s">
        <v>2968</v>
      </c>
    </row>
    <row r="1490" spans="7:10" x14ac:dyDescent="0.35">
      <c r="G1490" t="str">
        <f t="shared" si="53"/>
        <v>RPGWOODLANDS</v>
      </c>
      <c r="H1490" t="str">
        <f t="shared" si="52"/>
        <v>RPG</v>
      </c>
      <c r="I1490" t="s">
        <v>1721</v>
      </c>
      <c r="J1490" t="s">
        <v>2971</v>
      </c>
    </row>
    <row r="1491" spans="7:10" x14ac:dyDescent="0.35">
      <c r="G1491" t="str">
        <f t="shared" si="53"/>
        <v>RPYSMCS AT CEDAR LODGE</v>
      </c>
      <c r="H1491" t="str">
        <f t="shared" si="52"/>
        <v>RPY</v>
      </c>
      <c r="I1491" t="s">
        <v>2973</v>
      </c>
      <c r="J1491" t="s">
        <v>2972</v>
      </c>
    </row>
    <row r="1492" spans="7:10" x14ac:dyDescent="0.35">
      <c r="G1492" t="str">
        <f t="shared" si="53"/>
        <v>RPYTHE ROYAL MARSDEN HOSPITAL (LONDON) - RPY01</v>
      </c>
      <c r="H1492" t="str">
        <f t="shared" si="52"/>
        <v>RPY</v>
      </c>
      <c r="I1492" t="s">
        <v>2975</v>
      </c>
      <c r="J1492" t="s">
        <v>2974</v>
      </c>
    </row>
    <row r="1493" spans="7:10" x14ac:dyDescent="0.35">
      <c r="G1493" t="str">
        <f t="shared" si="53"/>
        <v>RPYTHE ROYAL MARSDEN HOSPITAL (SURREY) - RPY02</v>
      </c>
      <c r="H1493" t="str">
        <f t="shared" si="52"/>
        <v>RPY</v>
      </c>
      <c r="I1493" t="s">
        <v>2977</v>
      </c>
      <c r="J1493" t="s">
        <v>2976</v>
      </c>
    </row>
    <row r="1494" spans="7:10" x14ac:dyDescent="0.35">
      <c r="G1494" t="str">
        <f t="shared" si="53"/>
        <v>RQ3BIRMINGHAM CHILDREN'S HOSPITAL</v>
      </c>
      <c r="H1494" t="str">
        <f t="shared" si="52"/>
        <v>RQ3</v>
      </c>
      <c r="I1494" t="s">
        <v>293</v>
      </c>
      <c r="J1494" t="s">
        <v>2978</v>
      </c>
    </row>
    <row r="1495" spans="7:10" x14ac:dyDescent="0.35">
      <c r="G1495" t="str">
        <f t="shared" si="53"/>
        <v>RQ3BIRMINGHAM CHILDREN'S HOSPITAL - ACCIDENT &amp; EMERGENCY</v>
      </c>
      <c r="H1495" t="str">
        <f t="shared" si="52"/>
        <v>RQ3</v>
      </c>
      <c r="I1495" t="s">
        <v>2980</v>
      </c>
      <c r="J1495" t="s">
        <v>2979</v>
      </c>
    </row>
    <row r="1496" spans="7:10" x14ac:dyDescent="0.35">
      <c r="G1496" t="str">
        <f t="shared" si="53"/>
        <v>RQ3BIRMINGHAM CHILDREN'S HOSPITAL - CARDIAC</v>
      </c>
      <c r="H1496" t="str">
        <f t="shared" si="52"/>
        <v>RQ3</v>
      </c>
      <c r="I1496" t="s">
        <v>2982</v>
      </c>
      <c r="J1496" t="s">
        <v>2981</v>
      </c>
    </row>
    <row r="1497" spans="7:10" x14ac:dyDescent="0.35">
      <c r="G1497" t="str">
        <f t="shared" si="53"/>
        <v>RQ3BIRMINGHAM CHILDREN'S HOSPITAL - COMMUNITY TRUST</v>
      </c>
      <c r="H1497" t="str">
        <f t="shared" si="52"/>
        <v>RQ3</v>
      </c>
      <c r="I1497" t="s">
        <v>2984</v>
      </c>
      <c r="J1497" t="s">
        <v>2983</v>
      </c>
    </row>
    <row r="1498" spans="7:10" x14ac:dyDescent="0.35">
      <c r="G1498" t="str">
        <f t="shared" si="53"/>
        <v>RQ3BIRMINGHAM CHILDREN'S HOSPITAL - DIABETICS</v>
      </c>
      <c r="H1498" t="str">
        <f t="shared" si="52"/>
        <v>RQ3</v>
      </c>
      <c r="I1498" t="s">
        <v>2986</v>
      </c>
      <c r="J1498" t="s">
        <v>2985</v>
      </c>
    </row>
    <row r="1499" spans="7:10" x14ac:dyDescent="0.35">
      <c r="G1499" t="str">
        <f t="shared" si="53"/>
        <v>RQ3BIRMINGHAM CHILDREN'S HOSPITAL - METABOLIC DISEASES INHERITED</v>
      </c>
      <c r="H1499" t="str">
        <f t="shared" si="52"/>
        <v>RQ3</v>
      </c>
      <c r="I1499" t="s">
        <v>2988</v>
      </c>
      <c r="J1499" t="s">
        <v>2987</v>
      </c>
    </row>
    <row r="1500" spans="7:10" x14ac:dyDescent="0.35">
      <c r="G1500" t="str">
        <f t="shared" si="53"/>
        <v>RQ3BIRMINGHAM CHILDREN'S HOSPITAL - NON-GH ENDOCRINE</v>
      </c>
      <c r="H1500" t="str">
        <f t="shared" si="52"/>
        <v>RQ3</v>
      </c>
      <c r="I1500" t="s">
        <v>2990</v>
      </c>
      <c r="J1500" t="s">
        <v>2989</v>
      </c>
    </row>
    <row r="1501" spans="7:10" x14ac:dyDescent="0.35">
      <c r="G1501" t="str">
        <f t="shared" si="53"/>
        <v>RQ3BIRMINGHAM CHILDRENS HOSPITAL - NTBC PAEDIATRIC</v>
      </c>
      <c r="H1501" t="str">
        <f t="shared" si="52"/>
        <v>RQ3</v>
      </c>
      <c r="I1501" t="s">
        <v>2992</v>
      </c>
      <c r="J1501" t="s">
        <v>2991</v>
      </c>
    </row>
    <row r="1502" spans="7:10" x14ac:dyDescent="0.35">
      <c r="G1502" t="str">
        <f t="shared" si="53"/>
        <v>RQ3BIRMINGHAM CHILDREN'S HOSPITAL - RQ301</v>
      </c>
      <c r="H1502" t="str">
        <f t="shared" si="52"/>
        <v>RQ3</v>
      </c>
      <c r="I1502" t="s">
        <v>2993</v>
      </c>
      <c r="J1502" t="s">
        <v>2978</v>
      </c>
    </row>
    <row r="1503" spans="7:10" x14ac:dyDescent="0.35">
      <c r="G1503" t="str">
        <f t="shared" si="53"/>
        <v>RQ3BIRMINGHAM WOMEN'S HOSPITAL</v>
      </c>
      <c r="H1503" t="str">
        <f t="shared" si="52"/>
        <v>RQ3</v>
      </c>
      <c r="I1503" t="s">
        <v>2339</v>
      </c>
      <c r="J1503" t="s">
        <v>2994</v>
      </c>
    </row>
    <row r="1504" spans="7:10" x14ac:dyDescent="0.35">
      <c r="G1504" t="str">
        <f t="shared" si="53"/>
        <v>RQ3CHILD PSYCHOLOGY DEPARTMENT</v>
      </c>
      <c r="H1504" t="str">
        <f t="shared" si="52"/>
        <v>RQ3</v>
      </c>
      <c r="I1504" t="s">
        <v>2996</v>
      </c>
      <c r="J1504" t="s">
        <v>2995</v>
      </c>
    </row>
    <row r="1505" spans="7:10" x14ac:dyDescent="0.35">
      <c r="G1505" t="str">
        <f t="shared" si="53"/>
        <v>RQ3GOOD HOPE HOSPITAL</v>
      </c>
      <c r="H1505" t="str">
        <f t="shared" si="52"/>
        <v>RQ3</v>
      </c>
      <c r="I1505" t="s">
        <v>2998</v>
      </c>
      <c r="J1505" t="s">
        <v>2997</v>
      </c>
    </row>
    <row r="1506" spans="7:10" x14ac:dyDescent="0.35">
      <c r="G1506" t="str">
        <f t="shared" si="53"/>
        <v>RQ3PARK VIEW CLINIC</v>
      </c>
      <c r="H1506" t="str">
        <f t="shared" si="52"/>
        <v>RQ3</v>
      </c>
      <c r="I1506" t="s">
        <v>3000</v>
      </c>
      <c r="J1506" t="s">
        <v>2999</v>
      </c>
    </row>
    <row r="1507" spans="7:10" x14ac:dyDescent="0.35">
      <c r="G1507" t="str">
        <f t="shared" si="53"/>
        <v>RQMCHELSEA AND WESTMINSTER HOSPITAL - RQM01</v>
      </c>
      <c r="H1507" t="str">
        <f t="shared" ref="H1507:H1567" si="54">LEFT(J1507,3)</f>
        <v>RQM</v>
      </c>
      <c r="I1507" t="s">
        <v>3002</v>
      </c>
      <c r="J1507" t="s">
        <v>3001</v>
      </c>
    </row>
    <row r="1508" spans="7:10" x14ac:dyDescent="0.35">
      <c r="G1508" t="str">
        <f t="shared" si="53"/>
        <v>RQMTEDDINGTON MEMORIAL HOSPITAL</v>
      </c>
      <c r="H1508" t="str">
        <f t="shared" si="54"/>
        <v>RQM</v>
      </c>
      <c r="I1508" t="s">
        <v>3004</v>
      </c>
      <c r="J1508" t="s">
        <v>3003</v>
      </c>
    </row>
    <row r="1509" spans="7:10" x14ac:dyDescent="0.35">
      <c r="G1509" t="str">
        <f t="shared" si="53"/>
        <v>RQMTHE HILLINGDON HOSPITAL</v>
      </c>
      <c r="H1509" t="str">
        <f t="shared" si="54"/>
        <v>RQM</v>
      </c>
      <c r="I1509" t="s">
        <v>3006</v>
      </c>
      <c r="J1509" t="s">
        <v>3005</v>
      </c>
    </row>
    <row r="1510" spans="7:10" x14ac:dyDescent="0.35">
      <c r="G1510" t="str">
        <f t="shared" si="53"/>
        <v>RQMWEST MIDDLESEX UNIVERSITY HOSPITAL</v>
      </c>
      <c r="H1510" t="str">
        <f t="shared" si="54"/>
        <v>RQM</v>
      </c>
      <c r="I1510" t="s">
        <v>3008</v>
      </c>
      <c r="J1510" t="s">
        <v>3007</v>
      </c>
    </row>
    <row r="1511" spans="7:10" x14ac:dyDescent="0.35">
      <c r="G1511" t="str">
        <f t="shared" si="53"/>
        <v>RQWGALEN HOUSE - RQWG5</v>
      </c>
      <c r="H1511" t="str">
        <f t="shared" si="54"/>
        <v>RQW</v>
      </c>
      <c r="I1511" t="s">
        <v>3010</v>
      </c>
      <c r="J1511" t="s">
        <v>3009</v>
      </c>
    </row>
    <row r="1512" spans="7:10" x14ac:dyDescent="0.35">
      <c r="G1512" t="str">
        <f t="shared" si="53"/>
        <v>RQWHERTS AND ESSEX COMMUNITY HOSPITAL - RQWG2</v>
      </c>
      <c r="H1512" t="str">
        <f t="shared" si="54"/>
        <v>RQW</v>
      </c>
      <c r="I1512" t="s">
        <v>3012</v>
      </c>
      <c r="J1512" t="s">
        <v>3011</v>
      </c>
    </row>
    <row r="1513" spans="7:10" x14ac:dyDescent="0.35">
      <c r="G1513" t="str">
        <f t="shared" si="53"/>
        <v>RQWHODDESDON TOWER CLINIC - RQWG6</v>
      </c>
      <c r="H1513" t="str">
        <f t="shared" si="54"/>
        <v>RQW</v>
      </c>
      <c r="I1513" t="s">
        <v>3014</v>
      </c>
      <c r="J1513" t="s">
        <v>3013</v>
      </c>
    </row>
    <row r="1514" spans="7:10" x14ac:dyDescent="0.35">
      <c r="G1514" t="str">
        <f t="shared" si="53"/>
        <v>RQWKEATS HOUSE CLINIC - RQWG8</v>
      </c>
      <c r="H1514" t="str">
        <f t="shared" si="54"/>
        <v>RQW</v>
      </c>
      <c r="I1514" t="s">
        <v>3016</v>
      </c>
      <c r="J1514" t="s">
        <v>3015</v>
      </c>
    </row>
    <row r="1515" spans="7:10" x14ac:dyDescent="0.35">
      <c r="G1515" t="str">
        <f t="shared" si="53"/>
        <v>RQWPRINCESS ALEXANDRA HOSPITAL - RQWG0</v>
      </c>
      <c r="H1515" t="str">
        <f t="shared" si="54"/>
        <v>RQW</v>
      </c>
      <c r="I1515" t="s">
        <v>3018</v>
      </c>
      <c r="J1515" t="s">
        <v>3017</v>
      </c>
    </row>
    <row r="1516" spans="7:10" x14ac:dyDescent="0.35">
      <c r="G1516" t="str">
        <f t="shared" si="53"/>
        <v>RQWPRINCESS ALEXANDRA PRIVATE HOSPITAL</v>
      </c>
      <c r="H1516" t="str">
        <f t="shared" si="54"/>
        <v>RQW</v>
      </c>
      <c r="I1516" t="s">
        <v>3020</v>
      </c>
      <c r="J1516" t="s">
        <v>3019</v>
      </c>
    </row>
    <row r="1517" spans="7:10" x14ac:dyDescent="0.35">
      <c r="G1517" t="str">
        <f t="shared" si="53"/>
        <v>RQWRECTORY LANE CLINIC - RQWG9</v>
      </c>
      <c r="H1517" t="str">
        <f t="shared" si="54"/>
        <v>RQW</v>
      </c>
      <c r="I1517" t="s">
        <v>3022</v>
      </c>
      <c r="J1517" t="s">
        <v>3021</v>
      </c>
    </row>
    <row r="1518" spans="7:10" x14ac:dyDescent="0.35">
      <c r="G1518" t="str">
        <f t="shared" si="53"/>
        <v>RQWSAFFRON WALDEN COMMUNITY HOSPITAL - RQWG3</v>
      </c>
      <c r="H1518" t="str">
        <f t="shared" si="54"/>
        <v>RQW</v>
      </c>
      <c r="I1518" t="s">
        <v>3024</v>
      </c>
      <c r="J1518" t="s">
        <v>3023</v>
      </c>
    </row>
    <row r="1519" spans="7:10" x14ac:dyDescent="0.35">
      <c r="G1519" t="str">
        <f t="shared" si="53"/>
        <v>RQWST. MARGARET'S HOSPITAL - RQWG1</v>
      </c>
      <c r="H1519" t="str">
        <f t="shared" si="54"/>
        <v>RQW</v>
      </c>
      <c r="I1519" t="s">
        <v>3026</v>
      </c>
      <c r="J1519" t="s">
        <v>3025</v>
      </c>
    </row>
    <row r="1520" spans="7:10" x14ac:dyDescent="0.35">
      <c r="G1520" t="str">
        <f t="shared" si="53"/>
        <v>RQXHOMERTON UNIVERSITY HOSPITAL - RQXM1</v>
      </c>
      <c r="H1520" t="str">
        <f t="shared" si="54"/>
        <v>RQX</v>
      </c>
      <c r="I1520" t="s">
        <v>3028</v>
      </c>
      <c r="J1520" t="s">
        <v>3027</v>
      </c>
    </row>
    <row r="1521" spans="7:10" x14ac:dyDescent="0.35">
      <c r="G1521" t="str">
        <f t="shared" si="53"/>
        <v>RQXROYAL LONDON HOSPITAL - RQX01</v>
      </c>
      <c r="H1521" t="str">
        <f t="shared" si="54"/>
        <v>RQX</v>
      </c>
      <c r="I1521" t="s">
        <v>3030</v>
      </c>
      <c r="J1521" t="s">
        <v>3029</v>
      </c>
    </row>
    <row r="1522" spans="7:10" x14ac:dyDescent="0.35">
      <c r="G1522" t="str">
        <f t="shared" si="53"/>
        <v>RQYATC QUEEN MARY'S</v>
      </c>
      <c r="H1522" t="str">
        <f t="shared" si="54"/>
        <v>RQY</v>
      </c>
      <c r="I1522" t="s">
        <v>3032</v>
      </c>
      <c r="J1522" t="s">
        <v>3031</v>
      </c>
    </row>
    <row r="1523" spans="7:10" x14ac:dyDescent="0.35">
      <c r="G1523" t="str">
        <f t="shared" si="53"/>
        <v>RQYBARNES HOSPITAL</v>
      </c>
      <c r="H1523" t="str">
        <f t="shared" si="54"/>
        <v>RQY</v>
      </c>
      <c r="I1523" t="s">
        <v>3034</v>
      </c>
      <c r="J1523" t="s">
        <v>3033</v>
      </c>
    </row>
    <row r="1524" spans="7:10" x14ac:dyDescent="0.35">
      <c r="G1524" t="str">
        <f t="shared" si="53"/>
        <v>RQYBRIGHTWELL CRESCENT</v>
      </c>
      <c r="H1524" t="str">
        <f t="shared" si="54"/>
        <v>RQY</v>
      </c>
      <c r="I1524" t="s">
        <v>3036</v>
      </c>
      <c r="J1524" t="s">
        <v>3035</v>
      </c>
    </row>
    <row r="1525" spans="7:10" x14ac:dyDescent="0.35">
      <c r="G1525" t="str">
        <f t="shared" si="53"/>
        <v>RQYCHILD AND ADOLESCENT</v>
      </c>
      <c r="H1525" t="str">
        <f t="shared" si="54"/>
        <v>RQY</v>
      </c>
      <c r="I1525" t="s">
        <v>3038</v>
      </c>
      <c r="J1525" t="s">
        <v>3037</v>
      </c>
    </row>
    <row r="1526" spans="7:10" x14ac:dyDescent="0.35">
      <c r="G1526" t="str">
        <f t="shared" si="53"/>
        <v>RQYCOMMUNITY STORE</v>
      </c>
      <c r="H1526" t="str">
        <f t="shared" si="54"/>
        <v>RQY</v>
      </c>
      <c r="I1526" t="s">
        <v>3040</v>
      </c>
      <c r="J1526" t="s">
        <v>3039</v>
      </c>
    </row>
    <row r="1527" spans="7:10" x14ac:dyDescent="0.35">
      <c r="G1527" t="str">
        <f t="shared" si="53"/>
        <v>RQYEATING DISORDERS</v>
      </c>
      <c r="H1527" t="str">
        <f t="shared" si="54"/>
        <v>RQY</v>
      </c>
      <c r="I1527" t="s">
        <v>3042</v>
      </c>
      <c r="J1527" t="s">
        <v>3041</v>
      </c>
    </row>
    <row r="1528" spans="7:10" x14ac:dyDescent="0.35">
      <c r="G1528" t="str">
        <f t="shared" si="53"/>
        <v>RQYGUILDHALL</v>
      </c>
      <c r="H1528" t="str">
        <f t="shared" si="54"/>
        <v>RQY</v>
      </c>
      <c r="I1528" t="s">
        <v>3044</v>
      </c>
      <c r="J1528" t="s">
        <v>3043</v>
      </c>
    </row>
    <row r="1529" spans="7:10" x14ac:dyDescent="0.35">
      <c r="G1529" t="str">
        <f t="shared" si="53"/>
        <v>RQYHENDERSON HOSPITAL</v>
      </c>
      <c r="H1529" t="str">
        <f t="shared" si="54"/>
        <v>RQY</v>
      </c>
      <c r="I1529" t="s">
        <v>3046</v>
      </c>
      <c r="J1529" t="s">
        <v>3045</v>
      </c>
    </row>
    <row r="1530" spans="7:10" x14ac:dyDescent="0.35">
      <c r="G1530" t="str">
        <f t="shared" si="53"/>
        <v>RQYJUSTIN PLAZA 3</v>
      </c>
      <c r="H1530" t="str">
        <f t="shared" si="54"/>
        <v>RQY</v>
      </c>
      <c r="I1530" t="s">
        <v>3048</v>
      </c>
      <c r="J1530" t="s">
        <v>3047</v>
      </c>
    </row>
    <row r="1531" spans="7:10" x14ac:dyDescent="0.35">
      <c r="G1531" t="str">
        <f t="shared" si="53"/>
        <v>RQYKINGSTON C.A.D.T</v>
      </c>
      <c r="H1531" t="str">
        <f t="shared" si="54"/>
        <v>RQY</v>
      </c>
      <c r="I1531" t="s">
        <v>3050</v>
      </c>
      <c r="J1531" t="s">
        <v>3049</v>
      </c>
    </row>
    <row r="1532" spans="7:10" x14ac:dyDescent="0.35">
      <c r="G1532" t="str">
        <f t="shared" si="53"/>
        <v>RQYKINGSTON HOSPITAL</v>
      </c>
      <c r="H1532" t="str">
        <f t="shared" si="54"/>
        <v>RQY</v>
      </c>
      <c r="I1532" t="s">
        <v>971</v>
      </c>
      <c r="J1532" t="s">
        <v>3051</v>
      </c>
    </row>
    <row r="1533" spans="7:10" x14ac:dyDescent="0.35">
      <c r="G1533" t="str">
        <f t="shared" si="53"/>
        <v>RQYMER &amp; SUT MHT FOR PLD</v>
      </c>
      <c r="H1533" t="str">
        <f t="shared" si="54"/>
        <v>RQY</v>
      </c>
      <c r="I1533" t="s">
        <v>3053</v>
      </c>
      <c r="J1533" t="s">
        <v>3052</v>
      </c>
    </row>
    <row r="1534" spans="7:10" x14ac:dyDescent="0.35">
      <c r="G1534" t="str">
        <f t="shared" si="53"/>
        <v>RQYMERTON AND SUTTON AORT</v>
      </c>
      <c r="H1534" t="str">
        <f t="shared" si="54"/>
        <v>RQY</v>
      </c>
      <c r="I1534" t="s">
        <v>3055</v>
      </c>
      <c r="J1534" t="s">
        <v>3054</v>
      </c>
    </row>
    <row r="1535" spans="7:10" x14ac:dyDescent="0.35">
      <c r="G1535" t="str">
        <f t="shared" si="53"/>
        <v>RQYMERTON C.D.T</v>
      </c>
      <c r="H1535" t="str">
        <f t="shared" si="54"/>
        <v>RQY</v>
      </c>
      <c r="I1535" t="s">
        <v>3057</v>
      </c>
      <c r="J1535" t="s">
        <v>3056</v>
      </c>
    </row>
    <row r="1536" spans="7:10" x14ac:dyDescent="0.35">
      <c r="G1536" t="str">
        <f t="shared" si="53"/>
        <v>RQYNELSON HOSPITAL</v>
      </c>
      <c r="H1536" t="str">
        <f t="shared" si="54"/>
        <v>RQY</v>
      </c>
      <c r="I1536" t="s">
        <v>3059</v>
      </c>
      <c r="J1536" t="s">
        <v>3058</v>
      </c>
    </row>
    <row r="1537" spans="7:10" x14ac:dyDescent="0.35">
      <c r="G1537" t="str">
        <f t="shared" si="53"/>
        <v>RQYNEUROPSYCHIATRY</v>
      </c>
      <c r="H1537" t="str">
        <f t="shared" si="54"/>
        <v>RQY</v>
      </c>
      <c r="I1537" t="s">
        <v>2365</v>
      </c>
      <c r="J1537" t="s">
        <v>3060</v>
      </c>
    </row>
    <row r="1538" spans="7:10" x14ac:dyDescent="0.35">
      <c r="G1538" t="str">
        <f t="shared" si="53"/>
        <v>RQYOPS PUTNEY AND ROEHAMPTON</v>
      </c>
      <c r="H1538" t="str">
        <f t="shared" si="54"/>
        <v>RQY</v>
      </c>
      <c r="I1538" t="s">
        <v>3062</v>
      </c>
      <c r="J1538" t="s">
        <v>3061</v>
      </c>
    </row>
    <row r="1539" spans="7:10" x14ac:dyDescent="0.35">
      <c r="G1539" t="str">
        <f t="shared" si="53"/>
        <v>RQYOPS SUTTON</v>
      </c>
      <c r="H1539" t="str">
        <f t="shared" si="54"/>
        <v>RQY</v>
      </c>
      <c r="I1539" t="s">
        <v>3064</v>
      </c>
      <c r="J1539" t="s">
        <v>3063</v>
      </c>
    </row>
    <row r="1540" spans="7:10" x14ac:dyDescent="0.35">
      <c r="G1540" t="str">
        <f t="shared" si="53"/>
        <v>RQYP.A.D.S</v>
      </c>
      <c r="H1540" t="str">
        <f t="shared" si="54"/>
        <v>RQY</v>
      </c>
      <c r="I1540" t="s">
        <v>3066</v>
      </c>
      <c r="J1540" t="s">
        <v>3065</v>
      </c>
    </row>
    <row r="1541" spans="7:10" x14ac:dyDescent="0.35">
      <c r="G1541" t="str">
        <f t="shared" si="53"/>
        <v>RQYPUTNEY HILL</v>
      </c>
      <c r="H1541" t="str">
        <f t="shared" si="54"/>
        <v>RQY</v>
      </c>
      <c r="I1541" t="s">
        <v>3068</v>
      </c>
      <c r="J1541" t="s">
        <v>3067</v>
      </c>
    </row>
    <row r="1542" spans="7:10" x14ac:dyDescent="0.35">
      <c r="G1542" t="str">
        <f t="shared" si="53"/>
        <v>RQYQUEEN MARY'S HOSPITAL</v>
      </c>
      <c r="H1542" t="str">
        <f t="shared" si="54"/>
        <v>RQY</v>
      </c>
      <c r="I1542" t="s">
        <v>3070</v>
      </c>
      <c r="J1542" t="s">
        <v>3069</v>
      </c>
    </row>
    <row r="1543" spans="7:10" x14ac:dyDescent="0.35">
      <c r="G1543" t="str">
        <f t="shared" si="53"/>
        <v>RQYR.F.S</v>
      </c>
      <c r="H1543" t="str">
        <f t="shared" si="54"/>
        <v>RQY</v>
      </c>
      <c r="I1543" t="s">
        <v>3072</v>
      </c>
      <c r="J1543" t="s">
        <v>3071</v>
      </c>
    </row>
    <row r="1544" spans="7:10" x14ac:dyDescent="0.35">
      <c r="G1544" t="str">
        <f t="shared" ref="G1544:G1605" si="55">H1544&amp;I1544</f>
        <v>RQYRICHMOND C.A.D.T</v>
      </c>
      <c r="H1544" t="str">
        <f t="shared" si="54"/>
        <v>RQY</v>
      </c>
      <c r="I1544" t="s">
        <v>3074</v>
      </c>
      <c r="J1544" t="s">
        <v>3073</v>
      </c>
    </row>
    <row r="1545" spans="7:10" x14ac:dyDescent="0.35">
      <c r="G1545" t="str">
        <f t="shared" si="55"/>
        <v>RQYRICHMOND PSYCHOTHERAPIES</v>
      </c>
      <c r="H1545" t="str">
        <f t="shared" si="54"/>
        <v>RQY</v>
      </c>
      <c r="I1545" t="s">
        <v>3076</v>
      </c>
      <c r="J1545" t="s">
        <v>3075</v>
      </c>
    </row>
    <row r="1546" spans="7:10" x14ac:dyDescent="0.35">
      <c r="G1546" t="str">
        <f t="shared" si="55"/>
        <v>RQYRICHMOND ROYAL</v>
      </c>
      <c r="H1546" t="str">
        <f t="shared" si="54"/>
        <v>RQY</v>
      </c>
      <c r="I1546" t="s">
        <v>3078</v>
      </c>
      <c r="J1546" t="s">
        <v>3077</v>
      </c>
    </row>
    <row r="1547" spans="7:10" x14ac:dyDescent="0.35">
      <c r="G1547" t="str">
        <f t="shared" si="55"/>
        <v>RQYSPRINGFIELD UNIVERSITY HOSPITAL</v>
      </c>
      <c r="H1547" t="str">
        <f t="shared" si="54"/>
        <v>RQY</v>
      </c>
      <c r="I1547" t="s">
        <v>3080</v>
      </c>
      <c r="J1547" t="s">
        <v>3079</v>
      </c>
    </row>
    <row r="1548" spans="7:10" x14ac:dyDescent="0.35">
      <c r="G1548" t="str">
        <f t="shared" si="55"/>
        <v>RQYST. HELIER HOSPITAL</v>
      </c>
      <c r="H1548" t="str">
        <f t="shared" si="54"/>
        <v>RQY</v>
      </c>
      <c r="I1548" t="s">
        <v>3082</v>
      </c>
      <c r="J1548" t="s">
        <v>3081</v>
      </c>
    </row>
    <row r="1549" spans="7:10" x14ac:dyDescent="0.35">
      <c r="G1549" t="str">
        <f t="shared" si="55"/>
        <v>RQYSUTTON C.D.T</v>
      </c>
      <c r="H1549" t="str">
        <f t="shared" si="54"/>
        <v>RQY</v>
      </c>
      <c r="I1549" t="s">
        <v>3084</v>
      </c>
      <c r="J1549" t="s">
        <v>3083</v>
      </c>
    </row>
    <row r="1550" spans="7:10" x14ac:dyDescent="0.35">
      <c r="G1550" t="str">
        <f t="shared" si="55"/>
        <v>RQYSUTTON HOSPITAL</v>
      </c>
      <c r="H1550" t="str">
        <f t="shared" si="54"/>
        <v>RQY</v>
      </c>
      <c r="I1550" t="s">
        <v>3086</v>
      </c>
      <c r="J1550" t="s">
        <v>3085</v>
      </c>
    </row>
    <row r="1551" spans="7:10" x14ac:dyDescent="0.35">
      <c r="G1551" t="str">
        <f t="shared" si="55"/>
        <v>RQYSUTTON MHT FOR PLD</v>
      </c>
      <c r="H1551" t="str">
        <f t="shared" si="54"/>
        <v>RQY</v>
      </c>
      <c r="I1551" t="s">
        <v>3088</v>
      </c>
      <c r="J1551" t="s">
        <v>3087</v>
      </c>
    </row>
    <row r="1552" spans="7:10" x14ac:dyDescent="0.35">
      <c r="G1552" t="str">
        <f t="shared" si="55"/>
        <v>RQYTHE WILSON</v>
      </c>
      <c r="H1552" t="str">
        <f t="shared" si="54"/>
        <v>RQY</v>
      </c>
      <c r="I1552" t="s">
        <v>3090</v>
      </c>
      <c r="J1552" t="s">
        <v>3089</v>
      </c>
    </row>
    <row r="1553" spans="7:10" x14ac:dyDescent="0.35">
      <c r="G1553" t="str">
        <f t="shared" si="55"/>
        <v>RQYTOLWORTH HOSPITAL</v>
      </c>
      <c r="H1553" t="str">
        <f t="shared" si="54"/>
        <v>RQY</v>
      </c>
      <c r="I1553" t="s">
        <v>3092</v>
      </c>
      <c r="J1553" t="s">
        <v>3091</v>
      </c>
    </row>
    <row r="1554" spans="7:10" x14ac:dyDescent="0.35">
      <c r="G1554" t="str">
        <f t="shared" si="55"/>
        <v>RQYWALLINGTON LCC</v>
      </c>
      <c r="H1554" t="str">
        <f t="shared" si="54"/>
        <v>RQY</v>
      </c>
      <c r="I1554" t="s">
        <v>3094</v>
      </c>
      <c r="J1554" t="s">
        <v>3093</v>
      </c>
    </row>
    <row r="1555" spans="7:10" x14ac:dyDescent="0.35">
      <c r="G1555" t="str">
        <f t="shared" si="55"/>
        <v>RQYWANDSWORTH AORT</v>
      </c>
      <c r="H1555" t="str">
        <f t="shared" si="54"/>
        <v>RQY</v>
      </c>
      <c r="I1555" t="s">
        <v>3096</v>
      </c>
      <c r="J1555" t="s">
        <v>3095</v>
      </c>
    </row>
    <row r="1556" spans="7:10" x14ac:dyDescent="0.35">
      <c r="G1556" t="str">
        <f t="shared" si="55"/>
        <v>RQYWANDSWORTH C.A.T</v>
      </c>
      <c r="H1556" t="str">
        <f t="shared" si="54"/>
        <v>RQY</v>
      </c>
      <c r="I1556" t="s">
        <v>3098</v>
      </c>
      <c r="J1556" t="s">
        <v>3097</v>
      </c>
    </row>
    <row r="1557" spans="7:10" x14ac:dyDescent="0.35">
      <c r="G1557" t="str">
        <f t="shared" si="55"/>
        <v>RQYWANDSWORTH C.D.T</v>
      </c>
      <c r="H1557" t="str">
        <f t="shared" si="54"/>
        <v>RQY</v>
      </c>
      <c r="I1557" t="s">
        <v>3100</v>
      </c>
      <c r="J1557" t="s">
        <v>3099</v>
      </c>
    </row>
    <row r="1558" spans="7:10" x14ac:dyDescent="0.35">
      <c r="G1558" t="str">
        <f t="shared" si="55"/>
        <v>RQYWANDSWORTH MHT FOR PLD</v>
      </c>
      <c r="H1558" t="str">
        <f t="shared" si="54"/>
        <v>RQY</v>
      </c>
      <c r="I1558" t="s">
        <v>3102</v>
      </c>
      <c r="J1558" t="s">
        <v>3101</v>
      </c>
    </row>
    <row r="1559" spans="7:10" x14ac:dyDescent="0.35">
      <c r="G1559" t="str">
        <f t="shared" si="55"/>
        <v>RR7BENSHAM HOSPITAL - RR7EM</v>
      </c>
      <c r="H1559" t="str">
        <f t="shared" si="54"/>
        <v>RR7</v>
      </c>
      <c r="I1559" t="s">
        <v>3104</v>
      </c>
      <c r="J1559" t="s">
        <v>3103</v>
      </c>
    </row>
    <row r="1560" spans="7:10" x14ac:dyDescent="0.35">
      <c r="G1560" t="str">
        <f t="shared" si="55"/>
        <v>RR7CITY HOSPITALS SUNDERLAND - RR7CH</v>
      </c>
      <c r="H1560" t="str">
        <f t="shared" si="54"/>
        <v>RR7</v>
      </c>
      <c r="I1560" t="s">
        <v>3106</v>
      </c>
      <c r="J1560" t="s">
        <v>3105</v>
      </c>
    </row>
    <row r="1561" spans="7:10" x14ac:dyDescent="0.35">
      <c r="G1561" t="str">
        <f t="shared" si="55"/>
        <v>RR7DUNSTON HILL HOSPITAL - RR7ER</v>
      </c>
      <c r="H1561" t="str">
        <f t="shared" si="54"/>
        <v>RR7</v>
      </c>
      <c r="I1561" t="s">
        <v>3108</v>
      </c>
      <c r="J1561" t="s">
        <v>3107</v>
      </c>
    </row>
    <row r="1562" spans="7:10" x14ac:dyDescent="0.35">
      <c r="G1562" t="str">
        <f t="shared" si="55"/>
        <v>RR7QUEEN ELIZABETH HOSPITAL - RR7EN</v>
      </c>
      <c r="H1562" t="str">
        <f t="shared" si="54"/>
        <v>RR7</v>
      </c>
      <c r="I1562" t="s">
        <v>3110</v>
      </c>
      <c r="J1562" t="s">
        <v>3109</v>
      </c>
    </row>
    <row r="1563" spans="7:10" x14ac:dyDescent="0.35">
      <c r="G1563" t="str">
        <f t="shared" si="55"/>
        <v>RR7SOUTH TYNESIDE DISTRICT HOSPITAL - RR7DH</v>
      </c>
      <c r="H1563" t="str">
        <f t="shared" si="54"/>
        <v>RR7</v>
      </c>
      <c r="I1563" t="s">
        <v>3112</v>
      </c>
      <c r="J1563" t="s">
        <v>3111</v>
      </c>
    </row>
    <row r="1564" spans="7:10" x14ac:dyDescent="0.35">
      <c r="G1564" t="str">
        <f t="shared" si="55"/>
        <v>RR8CHAPEL ALLERTON HOSPITAL - RR819</v>
      </c>
      <c r="H1564" t="str">
        <f t="shared" si="54"/>
        <v>RR8</v>
      </c>
      <c r="I1564" t="s">
        <v>3114</v>
      </c>
      <c r="J1564" t="s">
        <v>3113</v>
      </c>
    </row>
    <row r="1565" spans="7:10" x14ac:dyDescent="0.35">
      <c r="G1565" t="str">
        <f t="shared" si="55"/>
        <v>RR8CLARENDON WING, LEEDS GENERAL INFIRMARY - RR830</v>
      </c>
      <c r="H1565" t="str">
        <f t="shared" si="54"/>
        <v>RR8</v>
      </c>
      <c r="I1565" t="s">
        <v>3116</v>
      </c>
      <c r="J1565" t="s">
        <v>3115</v>
      </c>
    </row>
    <row r="1566" spans="7:10" x14ac:dyDescent="0.35">
      <c r="G1566" t="str">
        <f t="shared" si="55"/>
        <v>RR8GARFORTH MEDICAL CENTRE - RR866</v>
      </c>
      <c r="H1566" t="str">
        <f t="shared" si="54"/>
        <v>RR8</v>
      </c>
      <c r="I1566" t="s">
        <v>3118</v>
      </c>
      <c r="J1566" t="s">
        <v>3117</v>
      </c>
    </row>
    <row r="1567" spans="7:10" x14ac:dyDescent="0.35">
      <c r="G1567" t="str">
        <f t="shared" si="55"/>
        <v>RR8LEEDS DENTAL HOSPITAL - RR802</v>
      </c>
      <c r="H1567" t="str">
        <f t="shared" si="54"/>
        <v>RR8</v>
      </c>
      <c r="I1567" t="s">
        <v>3120</v>
      </c>
      <c r="J1567" t="s">
        <v>3119</v>
      </c>
    </row>
    <row r="1568" spans="7:10" x14ac:dyDescent="0.35">
      <c r="G1568" t="str">
        <f t="shared" si="55"/>
        <v>RR8LEEDS GENERAL INFIRMARY - RR801</v>
      </c>
      <c r="H1568" t="str">
        <f t="shared" ref="H1568:H1629" si="56">LEFT(J1568,3)</f>
        <v>RR8</v>
      </c>
      <c r="I1568" t="s">
        <v>3122</v>
      </c>
      <c r="J1568" t="s">
        <v>3121</v>
      </c>
    </row>
    <row r="1569" spans="7:10" x14ac:dyDescent="0.35">
      <c r="G1569" t="str">
        <f t="shared" si="55"/>
        <v>RR8NEW HALL SURGERY - RR865</v>
      </c>
      <c r="H1569" t="str">
        <f t="shared" si="56"/>
        <v>RR8</v>
      </c>
      <c r="I1569" t="s">
        <v>3124</v>
      </c>
      <c r="J1569" t="s">
        <v>3123</v>
      </c>
    </row>
    <row r="1570" spans="7:10" x14ac:dyDescent="0.35">
      <c r="G1570" t="str">
        <f t="shared" si="55"/>
        <v>RR8SAVILE TOWN MEDICAL CENTRE - RR867</v>
      </c>
      <c r="H1570" t="str">
        <f t="shared" si="56"/>
        <v>RR8</v>
      </c>
      <c r="I1570" t="s">
        <v>3126</v>
      </c>
      <c r="J1570" t="s">
        <v>3125</v>
      </c>
    </row>
    <row r="1571" spans="7:10" x14ac:dyDescent="0.35">
      <c r="G1571" t="str">
        <f t="shared" si="55"/>
        <v>RR8SEACROFT HOSPITAL - RR814</v>
      </c>
      <c r="H1571" t="str">
        <f t="shared" si="56"/>
        <v>RR8</v>
      </c>
      <c r="I1571" t="s">
        <v>3128</v>
      </c>
      <c r="J1571" t="s">
        <v>3127</v>
      </c>
    </row>
    <row r="1572" spans="7:10" x14ac:dyDescent="0.35">
      <c r="G1572" t="str">
        <f t="shared" si="55"/>
        <v>RR8ST JAMES'S UNIVERSITY HOSPITAL - RR813</v>
      </c>
      <c r="H1572" t="str">
        <f t="shared" si="56"/>
        <v>RR8</v>
      </c>
      <c r="I1572" t="s">
        <v>3130</v>
      </c>
      <c r="J1572" t="s">
        <v>3129</v>
      </c>
    </row>
    <row r="1573" spans="7:10" x14ac:dyDescent="0.35">
      <c r="G1573" t="str">
        <f t="shared" si="55"/>
        <v>RR8WHARFEDALE HOSPITAL - RR807</v>
      </c>
      <c r="H1573" t="str">
        <f t="shared" si="56"/>
        <v>RR8</v>
      </c>
      <c r="I1573" t="s">
        <v>3132</v>
      </c>
      <c r="J1573" t="s">
        <v>3131</v>
      </c>
    </row>
    <row r="1574" spans="7:10" x14ac:dyDescent="0.35">
      <c r="G1574" t="str">
        <f t="shared" si="55"/>
        <v>RREADULT MENTAL HEALTH</v>
      </c>
      <c r="H1574" t="str">
        <f t="shared" si="56"/>
        <v>RRE</v>
      </c>
      <c r="I1574" t="s">
        <v>478</v>
      </c>
      <c r="J1574" t="s">
        <v>3133</v>
      </c>
    </row>
    <row r="1575" spans="7:10" x14ac:dyDescent="0.35">
      <c r="G1575" t="str">
        <f t="shared" si="55"/>
        <v>RREBRIDGNORTH HOSPITAL</v>
      </c>
      <c r="H1575" t="str">
        <f t="shared" si="56"/>
        <v>RRE</v>
      </c>
      <c r="I1575" t="s">
        <v>614</v>
      </c>
      <c r="J1575" t="s">
        <v>3134</v>
      </c>
    </row>
    <row r="1576" spans="7:10" x14ac:dyDescent="0.35">
      <c r="G1576" t="str">
        <f t="shared" si="55"/>
        <v>RRECANNOCK CHASE HOSPITAL</v>
      </c>
      <c r="H1576" t="str">
        <f t="shared" si="56"/>
        <v>RRE</v>
      </c>
      <c r="I1576" t="s">
        <v>717</v>
      </c>
      <c r="J1576" t="s">
        <v>3135</v>
      </c>
    </row>
    <row r="1577" spans="7:10" x14ac:dyDescent="0.35">
      <c r="G1577" t="str">
        <f t="shared" si="55"/>
        <v>RRECASTLE CARE CASTLEHAVEN</v>
      </c>
      <c r="H1577" t="str">
        <f t="shared" si="56"/>
        <v>RRE</v>
      </c>
      <c r="I1577" t="s">
        <v>618</v>
      </c>
      <c r="J1577" t="s">
        <v>3136</v>
      </c>
    </row>
    <row r="1578" spans="7:10" x14ac:dyDescent="0.35">
      <c r="G1578" t="str">
        <f t="shared" si="55"/>
        <v>RRECHILD DEVELOPMENT 2</v>
      </c>
      <c r="H1578" t="str">
        <f t="shared" si="56"/>
        <v>RRE</v>
      </c>
      <c r="I1578" t="s">
        <v>3138</v>
      </c>
      <c r="J1578" t="s">
        <v>3137</v>
      </c>
    </row>
    <row r="1579" spans="7:10" x14ac:dyDescent="0.35">
      <c r="G1579" t="str">
        <f t="shared" si="55"/>
        <v>RRECHILDRENS</v>
      </c>
      <c r="H1579" t="str">
        <f t="shared" si="56"/>
        <v>RRE</v>
      </c>
      <c r="I1579" t="s">
        <v>3140</v>
      </c>
      <c r="J1579" t="s">
        <v>3139</v>
      </c>
    </row>
    <row r="1580" spans="7:10" x14ac:dyDescent="0.35">
      <c r="G1580" t="str">
        <f t="shared" si="55"/>
        <v>RRECHILDRENS 2</v>
      </c>
      <c r="H1580" t="str">
        <f t="shared" si="56"/>
        <v>RRE</v>
      </c>
      <c r="I1580" t="s">
        <v>3142</v>
      </c>
      <c r="J1580" t="s">
        <v>3141</v>
      </c>
    </row>
    <row r="1581" spans="7:10" x14ac:dyDescent="0.35">
      <c r="G1581" t="str">
        <f t="shared" si="55"/>
        <v>RRECHILDRENS 4</v>
      </c>
      <c r="H1581" t="str">
        <f t="shared" si="56"/>
        <v>RRE</v>
      </c>
      <c r="I1581" t="s">
        <v>3144</v>
      </c>
      <c r="J1581" t="s">
        <v>3143</v>
      </c>
    </row>
    <row r="1582" spans="7:10" x14ac:dyDescent="0.35">
      <c r="G1582" t="str">
        <f t="shared" si="55"/>
        <v>RRECHILDRENS 5</v>
      </c>
      <c r="H1582" t="str">
        <f t="shared" si="56"/>
        <v>RRE</v>
      </c>
      <c r="I1582" t="s">
        <v>3146</v>
      </c>
      <c r="J1582" t="s">
        <v>3145</v>
      </c>
    </row>
    <row r="1583" spans="7:10" x14ac:dyDescent="0.35">
      <c r="G1583" t="str">
        <f t="shared" si="55"/>
        <v>RRECHILDRENS 6</v>
      </c>
      <c r="H1583" t="str">
        <f t="shared" si="56"/>
        <v>RRE</v>
      </c>
      <c r="I1583" t="s">
        <v>3148</v>
      </c>
      <c r="J1583" t="s">
        <v>3147</v>
      </c>
    </row>
    <row r="1584" spans="7:10" x14ac:dyDescent="0.35">
      <c r="G1584" t="str">
        <f t="shared" si="55"/>
        <v>RRECHILDRENS 7</v>
      </c>
      <c r="H1584" t="str">
        <f t="shared" si="56"/>
        <v>RRE</v>
      </c>
      <c r="I1584" t="s">
        <v>3150</v>
      </c>
      <c r="J1584" t="s">
        <v>3149</v>
      </c>
    </row>
    <row r="1585" spans="7:10" x14ac:dyDescent="0.35">
      <c r="G1585" t="str">
        <f t="shared" si="55"/>
        <v>RREGLENVIEW, LUDLOW</v>
      </c>
      <c r="H1585" t="str">
        <f t="shared" si="56"/>
        <v>RRE</v>
      </c>
      <c r="I1585" t="s">
        <v>3152</v>
      </c>
      <c r="J1585" t="s">
        <v>3151</v>
      </c>
    </row>
    <row r="1586" spans="7:10" x14ac:dyDescent="0.35">
      <c r="G1586" t="str">
        <f t="shared" si="55"/>
        <v>RREHIGH TREES RESIDENTIAL HOME</v>
      </c>
      <c r="H1586" t="str">
        <f t="shared" si="56"/>
        <v>RRE</v>
      </c>
      <c r="I1586" t="s">
        <v>3154</v>
      </c>
      <c r="J1586" t="s">
        <v>3153</v>
      </c>
    </row>
    <row r="1587" spans="7:10" x14ac:dyDescent="0.35">
      <c r="G1587" t="str">
        <f t="shared" si="55"/>
        <v>RREINCLUSION</v>
      </c>
      <c r="H1587" t="str">
        <f t="shared" si="56"/>
        <v>RRE</v>
      </c>
      <c r="I1587" t="s">
        <v>3156</v>
      </c>
      <c r="J1587" t="s">
        <v>3155</v>
      </c>
    </row>
    <row r="1588" spans="7:10" x14ac:dyDescent="0.35">
      <c r="G1588" t="str">
        <f t="shared" si="55"/>
        <v>RREINCLUSION</v>
      </c>
      <c r="H1588" t="str">
        <f t="shared" si="56"/>
        <v>RRE</v>
      </c>
      <c r="I1588" t="s">
        <v>3156</v>
      </c>
      <c r="J1588" t="s">
        <v>3157</v>
      </c>
    </row>
    <row r="1589" spans="7:10" x14ac:dyDescent="0.35">
      <c r="G1589" t="str">
        <f t="shared" si="55"/>
        <v>RREINCLUSION / OASIS 1</v>
      </c>
      <c r="H1589" t="str">
        <f t="shared" si="56"/>
        <v>RRE</v>
      </c>
      <c r="I1589" t="s">
        <v>3159</v>
      </c>
      <c r="J1589" t="s">
        <v>3158</v>
      </c>
    </row>
    <row r="1590" spans="7:10" x14ac:dyDescent="0.35">
      <c r="G1590" t="str">
        <f t="shared" si="55"/>
        <v>RREINCLUSION / OASIS 2</v>
      </c>
      <c r="H1590" t="str">
        <f t="shared" si="56"/>
        <v>RRE</v>
      </c>
      <c r="I1590" t="s">
        <v>3161</v>
      </c>
      <c r="J1590" t="s">
        <v>3160</v>
      </c>
    </row>
    <row r="1591" spans="7:10" x14ac:dyDescent="0.35">
      <c r="G1591" t="str">
        <f t="shared" si="55"/>
        <v>RREINCLUSION 1</v>
      </c>
      <c r="H1591" t="str">
        <f t="shared" si="56"/>
        <v>RRE</v>
      </c>
      <c r="I1591" t="s">
        <v>3163</v>
      </c>
      <c r="J1591" t="s">
        <v>3162</v>
      </c>
    </row>
    <row r="1592" spans="7:10" x14ac:dyDescent="0.35">
      <c r="G1592" t="str">
        <f t="shared" si="55"/>
        <v>RREINCLUSION 2</v>
      </c>
      <c r="H1592" t="str">
        <f t="shared" si="56"/>
        <v>RRE</v>
      </c>
      <c r="I1592" t="s">
        <v>3165</v>
      </c>
      <c r="J1592" t="s">
        <v>3164</v>
      </c>
    </row>
    <row r="1593" spans="7:10" x14ac:dyDescent="0.35">
      <c r="G1593" t="str">
        <f t="shared" si="55"/>
        <v>RREINCLUSION CAMBRIDGE</v>
      </c>
      <c r="H1593" t="str">
        <f t="shared" si="56"/>
        <v>RRE</v>
      </c>
      <c r="I1593" t="s">
        <v>3167</v>
      </c>
      <c r="J1593" t="s">
        <v>3166</v>
      </c>
    </row>
    <row r="1594" spans="7:10" x14ac:dyDescent="0.35">
      <c r="G1594" t="str">
        <f t="shared" si="55"/>
        <v>RREKEEPERS CRESCENT, DONNINGTON</v>
      </c>
      <c r="H1594" t="str">
        <f t="shared" si="56"/>
        <v>RRE</v>
      </c>
      <c r="I1594" t="s">
        <v>3169</v>
      </c>
      <c r="J1594" t="s">
        <v>3168</v>
      </c>
    </row>
    <row r="1595" spans="7:10" x14ac:dyDescent="0.35">
      <c r="G1595" t="str">
        <f t="shared" si="55"/>
        <v>RREKINVER UNIT</v>
      </c>
      <c r="H1595" t="str">
        <f t="shared" si="56"/>
        <v>RRE</v>
      </c>
      <c r="I1595" t="s">
        <v>3171</v>
      </c>
      <c r="J1595" t="s">
        <v>3170</v>
      </c>
    </row>
    <row r="1596" spans="7:10" x14ac:dyDescent="0.35">
      <c r="G1596" t="str">
        <f t="shared" si="55"/>
        <v>RRELABURNHAMS</v>
      </c>
      <c r="H1596" t="str">
        <f t="shared" si="56"/>
        <v>RRE</v>
      </c>
      <c r="I1596" t="s">
        <v>650</v>
      </c>
      <c r="J1596" t="s">
        <v>3172</v>
      </c>
    </row>
    <row r="1597" spans="7:10" x14ac:dyDescent="0.35">
      <c r="G1597" t="str">
        <f t="shared" si="55"/>
        <v>RREMEDICAL RECORDS</v>
      </c>
      <c r="H1597" t="str">
        <f t="shared" si="56"/>
        <v>RRE</v>
      </c>
      <c r="I1597" t="s">
        <v>3174</v>
      </c>
      <c r="J1597" t="s">
        <v>3173</v>
      </c>
    </row>
    <row r="1598" spans="7:10" x14ac:dyDescent="0.35">
      <c r="G1598" t="str">
        <f t="shared" si="55"/>
        <v>RREMENTAL HEALTH</v>
      </c>
      <c r="H1598" t="str">
        <f t="shared" si="56"/>
        <v>RRE</v>
      </c>
      <c r="I1598" t="s">
        <v>3176</v>
      </c>
      <c r="J1598" t="s">
        <v>3175</v>
      </c>
    </row>
    <row r="1599" spans="7:10" x14ac:dyDescent="0.35">
      <c r="G1599" t="str">
        <f t="shared" si="55"/>
        <v>RREMYTTON OAK COMMUNITY UNIT</v>
      </c>
      <c r="H1599" t="str">
        <f t="shared" si="56"/>
        <v>RRE</v>
      </c>
      <c r="I1599" t="s">
        <v>3178</v>
      </c>
      <c r="J1599" t="s">
        <v>3177</v>
      </c>
    </row>
    <row r="1600" spans="7:10" x14ac:dyDescent="0.35">
      <c r="G1600" t="str">
        <f t="shared" si="55"/>
        <v>RRENORTH SHREWSBURY CHMT - HARTLEYS MONKMOOR</v>
      </c>
      <c r="H1600" t="str">
        <f t="shared" si="56"/>
        <v>RRE</v>
      </c>
      <c r="I1600" t="s">
        <v>3180</v>
      </c>
      <c r="J1600" t="s">
        <v>3179</v>
      </c>
    </row>
    <row r="1601" spans="7:10" x14ac:dyDescent="0.35">
      <c r="G1601" t="str">
        <f t="shared" si="55"/>
        <v>RREOLDER PEOPLE 10</v>
      </c>
      <c r="H1601" t="str">
        <f t="shared" si="56"/>
        <v>RRE</v>
      </c>
      <c r="I1601" t="s">
        <v>3182</v>
      </c>
      <c r="J1601" t="s">
        <v>3181</v>
      </c>
    </row>
    <row r="1602" spans="7:10" x14ac:dyDescent="0.35">
      <c r="G1602" t="str">
        <f t="shared" si="55"/>
        <v>RREOLDFIELD RESIDENTIAL HOME</v>
      </c>
      <c r="H1602" t="str">
        <f t="shared" si="56"/>
        <v>RRE</v>
      </c>
      <c r="I1602" t="s">
        <v>672</v>
      </c>
      <c r="J1602" t="s">
        <v>3183</v>
      </c>
    </row>
    <row r="1603" spans="7:10" x14ac:dyDescent="0.35">
      <c r="G1603" t="str">
        <f t="shared" si="55"/>
        <v>RREPARK HOUSE T4 BIRMINGHAM</v>
      </c>
      <c r="H1603" t="str">
        <f t="shared" si="56"/>
        <v>RRE</v>
      </c>
      <c r="I1603" t="s">
        <v>3184</v>
      </c>
      <c r="J1603" t="s">
        <v>3157</v>
      </c>
    </row>
    <row r="1604" spans="7:10" x14ac:dyDescent="0.35">
      <c r="G1604" t="str">
        <f t="shared" si="55"/>
        <v>RREPLAS NEWYDD, BELLE VIEW</v>
      </c>
      <c r="H1604" t="str">
        <f t="shared" si="56"/>
        <v>RRE</v>
      </c>
      <c r="I1604" t="s">
        <v>3186</v>
      </c>
      <c r="J1604" t="s">
        <v>3185</v>
      </c>
    </row>
    <row r="1605" spans="7:10" x14ac:dyDescent="0.35">
      <c r="G1605" t="str">
        <f t="shared" si="55"/>
        <v>RREQUEST</v>
      </c>
      <c r="H1605" t="str">
        <f t="shared" si="56"/>
        <v>RRE</v>
      </c>
      <c r="I1605" t="s">
        <v>3188</v>
      </c>
      <c r="J1605" t="s">
        <v>3187</v>
      </c>
    </row>
    <row r="1606" spans="7:10" x14ac:dyDescent="0.35">
      <c r="G1606" t="str">
        <f t="shared" ref="G1606:G1661" si="57">H1606&amp;I1606</f>
        <v>RRERSH COPTHORNE</v>
      </c>
      <c r="H1606" t="str">
        <f t="shared" si="56"/>
        <v>RRE</v>
      </c>
      <c r="I1606" t="s">
        <v>3190</v>
      </c>
      <c r="J1606" t="s">
        <v>3189</v>
      </c>
    </row>
    <row r="1607" spans="7:10" x14ac:dyDescent="0.35">
      <c r="G1607" t="str">
        <f t="shared" si="57"/>
        <v>RRESAMUEL JOHNSON HOSPITAL</v>
      </c>
      <c r="H1607" t="str">
        <f t="shared" si="56"/>
        <v>RRE</v>
      </c>
      <c r="I1607" t="s">
        <v>3192</v>
      </c>
      <c r="J1607" t="s">
        <v>3191</v>
      </c>
    </row>
    <row r="1608" spans="7:10" x14ac:dyDescent="0.35">
      <c r="G1608" t="str">
        <f t="shared" si="57"/>
        <v>RRESFOP CMHN</v>
      </c>
      <c r="H1608" t="str">
        <f t="shared" si="56"/>
        <v>RRE</v>
      </c>
      <c r="I1608" t="s">
        <v>3194</v>
      </c>
      <c r="J1608" t="s">
        <v>3193</v>
      </c>
    </row>
    <row r="1609" spans="7:10" x14ac:dyDescent="0.35">
      <c r="G1609" t="str">
        <f t="shared" si="57"/>
        <v>RRESHROPSHIRE EI</v>
      </c>
      <c r="H1609" t="str">
        <f t="shared" si="56"/>
        <v>RRE</v>
      </c>
      <c r="I1609" t="s">
        <v>3196</v>
      </c>
      <c r="J1609" t="s">
        <v>3195</v>
      </c>
    </row>
    <row r="1610" spans="7:10" x14ac:dyDescent="0.35">
      <c r="G1610" t="str">
        <f t="shared" si="57"/>
        <v>RRESHROPSHIRE REHAB AND RECOVERY</v>
      </c>
      <c r="H1610" t="str">
        <f t="shared" si="56"/>
        <v>RRE</v>
      </c>
      <c r="I1610" t="s">
        <v>3198</v>
      </c>
      <c r="J1610" t="s">
        <v>3197</v>
      </c>
    </row>
    <row r="1611" spans="7:10" x14ac:dyDescent="0.35">
      <c r="G1611" t="str">
        <f t="shared" si="57"/>
        <v>RREST AUSTIN FRIARS, SHREWSBURY</v>
      </c>
      <c r="H1611" t="str">
        <f t="shared" si="56"/>
        <v>RRE</v>
      </c>
      <c r="I1611" t="s">
        <v>3200</v>
      </c>
      <c r="J1611" t="s">
        <v>3199</v>
      </c>
    </row>
    <row r="1612" spans="7:10" x14ac:dyDescent="0.35">
      <c r="G1612" t="str">
        <f t="shared" si="57"/>
        <v>RREST AUSTINS</v>
      </c>
      <c r="H1612" t="str">
        <f t="shared" si="56"/>
        <v>RRE</v>
      </c>
      <c r="I1612" t="s">
        <v>3202</v>
      </c>
      <c r="J1612" t="s">
        <v>3201</v>
      </c>
    </row>
    <row r="1613" spans="7:10" x14ac:dyDescent="0.35">
      <c r="G1613" t="str">
        <f t="shared" si="57"/>
        <v>RREST GEORGES 4</v>
      </c>
      <c r="H1613" t="str">
        <f t="shared" si="56"/>
        <v>RRE</v>
      </c>
      <c r="I1613" t="s">
        <v>3204</v>
      </c>
      <c r="J1613" t="s">
        <v>3203</v>
      </c>
    </row>
    <row r="1614" spans="7:10" x14ac:dyDescent="0.35">
      <c r="G1614" t="str">
        <f t="shared" si="57"/>
        <v>RREST GEORGE'S HOSPITAL</v>
      </c>
      <c r="H1614" t="str">
        <f t="shared" si="56"/>
        <v>RRE</v>
      </c>
      <c r="I1614" t="s">
        <v>3206</v>
      </c>
      <c r="J1614" t="s">
        <v>3205</v>
      </c>
    </row>
    <row r="1615" spans="7:10" x14ac:dyDescent="0.35">
      <c r="G1615" t="str">
        <f t="shared" si="57"/>
        <v>RREST GEORGES HOSPITAL 2</v>
      </c>
      <c r="H1615" t="str">
        <f t="shared" si="56"/>
        <v>RRE</v>
      </c>
      <c r="I1615" t="s">
        <v>3208</v>
      </c>
      <c r="J1615" t="s">
        <v>3207</v>
      </c>
    </row>
    <row r="1616" spans="7:10" x14ac:dyDescent="0.35">
      <c r="G1616" t="str">
        <f t="shared" si="57"/>
        <v>RREST GEORGES HOSPITAL 3</v>
      </c>
      <c r="H1616" t="str">
        <f t="shared" si="56"/>
        <v>RRE</v>
      </c>
      <c r="I1616" t="s">
        <v>3210</v>
      </c>
      <c r="J1616" t="s">
        <v>3209</v>
      </c>
    </row>
    <row r="1617" spans="7:10" x14ac:dyDescent="0.35">
      <c r="G1617" t="str">
        <f t="shared" si="57"/>
        <v>RRESTAFFORD CRHT</v>
      </c>
      <c r="H1617" t="str">
        <f t="shared" si="56"/>
        <v>RRE</v>
      </c>
      <c r="I1617" t="s">
        <v>3212</v>
      </c>
      <c r="J1617" t="s">
        <v>3211</v>
      </c>
    </row>
    <row r="1618" spans="7:10" x14ac:dyDescent="0.35">
      <c r="G1618" t="str">
        <f t="shared" si="57"/>
        <v>RRESTAFFORD GENERAL HOSPITAL</v>
      </c>
      <c r="H1618" t="str">
        <f t="shared" si="56"/>
        <v>RRE</v>
      </c>
      <c r="I1618" t="s">
        <v>3214</v>
      </c>
      <c r="J1618" t="s">
        <v>3213</v>
      </c>
    </row>
    <row r="1619" spans="7:10" x14ac:dyDescent="0.35">
      <c r="G1619" t="str">
        <f t="shared" si="57"/>
        <v>RRESTATION ST</v>
      </c>
      <c r="H1619" t="str">
        <f t="shared" si="56"/>
        <v>RRE</v>
      </c>
      <c r="I1619" t="s">
        <v>3216</v>
      </c>
      <c r="J1619" t="s">
        <v>3215</v>
      </c>
    </row>
    <row r="1620" spans="7:10" x14ac:dyDescent="0.35">
      <c r="G1620" t="str">
        <f t="shared" si="57"/>
        <v>RRESTRETTON EDGE RESPITE UNIT</v>
      </c>
      <c r="H1620" t="str">
        <f t="shared" si="56"/>
        <v>RRE</v>
      </c>
      <c r="I1620" t="s">
        <v>3218</v>
      </c>
      <c r="J1620" t="s">
        <v>3217</v>
      </c>
    </row>
    <row r="1621" spans="7:10" x14ac:dyDescent="0.35">
      <c r="G1621" t="str">
        <f t="shared" si="57"/>
        <v>RRESUSTAIN</v>
      </c>
      <c r="H1621" t="str">
        <f t="shared" si="56"/>
        <v>RRE</v>
      </c>
      <c r="I1621" t="s">
        <v>3220</v>
      </c>
      <c r="J1621" t="s">
        <v>3219</v>
      </c>
    </row>
    <row r="1622" spans="7:10" x14ac:dyDescent="0.35">
      <c r="G1622" t="str">
        <f t="shared" si="57"/>
        <v>RRETELFORD AOT</v>
      </c>
      <c r="H1622" t="str">
        <f t="shared" si="56"/>
        <v>RRE</v>
      </c>
      <c r="I1622" t="s">
        <v>3222</v>
      </c>
      <c r="J1622" t="s">
        <v>3221</v>
      </c>
    </row>
    <row r="1623" spans="7:10" x14ac:dyDescent="0.35">
      <c r="G1623" t="str">
        <f t="shared" si="57"/>
        <v>RRETELFORD AOT (WREKIN RD)</v>
      </c>
      <c r="H1623" t="str">
        <f t="shared" si="56"/>
        <v>RRE</v>
      </c>
      <c r="I1623" t="s">
        <v>3224</v>
      </c>
      <c r="J1623" t="s">
        <v>3223</v>
      </c>
    </row>
    <row r="1624" spans="7:10" x14ac:dyDescent="0.35">
      <c r="G1624" t="str">
        <f t="shared" si="57"/>
        <v>RRETHE ELMS SHREWSBURY</v>
      </c>
      <c r="H1624" t="str">
        <f t="shared" si="56"/>
        <v>RRE</v>
      </c>
      <c r="I1624" t="s">
        <v>3226</v>
      </c>
      <c r="J1624" t="s">
        <v>3225</v>
      </c>
    </row>
    <row r="1625" spans="7:10" x14ac:dyDescent="0.35">
      <c r="G1625" t="str">
        <f t="shared" si="57"/>
        <v>RRETHE HAWTHORNS</v>
      </c>
      <c r="H1625" t="str">
        <f t="shared" si="56"/>
        <v>RRE</v>
      </c>
      <c r="I1625" t="s">
        <v>3228</v>
      </c>
      <c r="J1625" t="s">
        <v>3227</v>
      </c>
    </row>
    <row r="1626" spans="7:10" x14ac:dyDescent="0.35">
      <c r="G1626" t="str">
        <f t="shared" si="57"/>
        <v>RRETHE REDWOODS CENTRE</v>
      </c>
      <c r="H1626" t="str">
        <f t="shared" si="56"/>
        <v>RRE</v>
      </c>
      <c r="I1626" t="s">
        <v>3230</v>
      </c>
      <c r="J1626" t="s">
        <v>3229</v>
      </c>
    </row>
    <row r="1627" spans="7:10" x14ac:dyDescent="0.35">
      <c r="G1627" t="str">
        <f t="shared" si="57"/>
        <v>RRETORC</v>
      </c>
      <c r="H1627" t="str">
        <f t="shared" si="56"/>
        <v>RRE</v>
      </c>
      <c r="I1627" t="s">
        <v>3232</v>
      </c>
      <c r="J1627" t="s">
        <v>3231</v>
      </c>
    </row>
    <row r="1628" spans="7:10" x14ac:dyDescent="0.35">
      <c r="G1628" t="str">
        <f t="shared" si="57"/>
        <v>RREUNIT 3</v>
      </c>
      <c r="H1628" t="str">
        <f t="shared" si="56"/>
        <v>RRE</v>
      </c>
      <c r="I1628" t="s">
        <v>728</v>
      </c>
      <c r="J1628" t="s">
        <v>3233</v>
      </c>
    </row>
    <row r="1629" spans="7:10" x14ac:dyDescent="0.35">
      <c r="G1629" t="str">
        <f t="shared" si="57"/>
        <v>RREUNIT 4, BRITANNIA</v>
      </c>
      <c r="H1629" t="str">
        <f t="shared" si="56"/>
        <v>RRE</v>
      </c>
      <c r="I1629" t="s">
        <v>3235</v>
      </c>
      <c r="J1629" t="s">
        <v>3234</v>
      </c>
    </row>
    <row r="1630" spans="7:10" x14ac:dyDescent="0.35">
      <c r="G1630" t="str">
        <f t="shared" si="57"/>
        <v>RREUNITS 5 AND 6 ASHFIELDS</v>
      </c>
      <c r="H1630" t="str">
        <f t="shared" ref="H1630:H1680" si="58">LEFT(J1630,3)</f>
        <v>RRE</v>
      </c>
      <c r="I1630" t="s">
        <v>3237</v>
      </c>
      <c r="J1630" t="s">
        <v>3236</v>
      </c>
    </row>
    <row r="1631" spans="7:10" x14ac:dyDescent="0.35">
      <c r="G1631" t="str">
        <f t="shared" si="57"/>
        <v>RREVISION HOMES 1B</v>
      </c>
      <c r="H1631" t="str">
        <f t="shared" si="58"/>
        <v>RRE</v>
      </c>
      <c r="I1631" t="s">
        <v>3239</v>
      </c>
      <c r="J1631" t="s">
        <v>3238</v>
      </c>
    </row>
    <row r="1632" spans="7:10" x14ac:dyDescent="0.35">
      <c r="G1632" t="str">
        <f t="shared" si="57"/>
        <v>RREVISION HOMES 1C</v>
      </c>
      <c r="H1632" t="str">
        <f t="shared" si="58"/>
        <v>RRE</v>
      </c>
      <c r="I1632" t="s">
        <v>3241</v>
      </c>
      <c r="J1632" t="s">
        <v>3240</v>
      </c>
    </row>
    <row r="1633" spans="7:10" x14ac:dyDescent="0.35">
      <c r="G1633" t="str">
        <f t="shared" si="57"/>
        <v>RREWHITCHURCH HOSPITAL</v>
      </c>
      <c r="H1633" t="str">
        <f t="shared" si="58"/>
        <v>RRE</v>
      </c>
      <c r="I1633" t="s">
        <v>3243</v>
      </c>
      <c r="J1633" t="s">
        <v>3242</v>
      </c>
    </row>
    <row r="1634" spans="7:10" x14ac:dyDescent="0.35">
      <c r="G1634" t="str">
        <f t="shared" si="57"/>
        <v>RREWHITTINGTON BARRACKS</v>
      </c>
      <c r="H1634" t="str">
        <f t="shared" si="58"/>
        <v>RRE</v>
      </c>
      <c r="I1634" t="s">
        <v>3245</v>
      </c>
      <c r="J1634" t="s">
        <v>3244</v>
      </c>
    </row>
    <row r="1635" spans="7:10" x14ac:dyDescent="0.35">
      <c r="G1635" t="str">
        <f t="shared" si="57"/>
        <v>RREYOCKLETON GRANGE</v>
      </c>
      <c r="H1635" t="str">
        <f t="shared" si="58"/>
        <v>RRE</v>
      </c>
      <c r="I1635" t="s">
        <v>3247</v>
      </c>
      <c r="J1635" t="s">
        <v>3246</v>
      </c>
    </row>
    <row r="1636" spans="7:10" x14ac:dyDescent="0.35">
      <c r="G1636" t="str">
        <f t="shared" si="57"/>
        <v>RRFLEIGH INFIRMARY - RRF01</v>
      </c>
      <c r="H1636" t="str">
        <f t="shared" si="58"/>
        <v>RRF</v>
      </c>
      <c r="I1636" t="s">
        <v>3249</v>
      </c>
      <c r="J1636" t="s">
        <v>3248</v>
      </c>
    </row>
    <row r="1637" spans="7:10" x14ac:dyDescent="0.35">
      <c r="G1637" t="str">
        <f t="shared" si="57"/>
        <v>RRFROYAL ALBERT EDWARD INFIRMARY - RRF02</v>
      </c>
      <c r="H1637" t="str">
        <f t="shared" si="58"/>
        <v>RRF</v>
      </c>
      <c r="I1637" t="s">
        <v>3251</v>
      </c>
      <c r="J1637" t="s">
        <v>3250</v>
      </c>
    </row>
    <row r="1638" spans="7:10" x14ac:dyDescent="0.35">
      <c r="G1638" t="str">
        <f t="shared" si="57"/>
        <v>RRFTHOMAS LINACRE OUTPATIENT CENTRE - RRF54</v>
      </c>
      <c r="H1638" t="str">
        <f t="shared" si="58"/>
        <v>RRF</v>
      </c>
      <c r="I1638" t="s">
        <v>3253</v>
      </c>
      <c r="J1638" t="s">
        <v>3252</v>
      </c>
    </row>
    <row r="1639" spans="7:10" x14ac:dyDescent="0.35">
      <c r="G1639" t="str">
        <f t="shared" si="57"/>
        <v>RRFWHELLEY HOSPITAL - RRF04</v>
      </c>
      <c r="H1639" t="str">
        <f t="shared" si="58"/>
        <v>RRF</v>
      </c>
      <c r="I1639" t="s">
        <v>3255</v>
      </c>
      <c r="J1639" t="s">
        <v>3254</v>
      </c>
    </row>
    <row r="1640" spans="7:10" x14ac:dyDescent="0.35">
      <c r="G1640" t="str">
        <f t="shared" si="57"/>
        <v>RRFWRIGHTINGTON HOSPITAL - RRF53</v>
      </c>
      <c r="H1640" t="str">
        <f t="shared" si="58"/>
        <v>RRF</v>
      </c>
      <c r="I1640" t="s">
        <v>3257</v>
      </c>
      <c r="J1640" t="s">
        <v>3256</v>
      </c>
    </row>
    <row r="1641" spans="7:10" x14ac:dyDescent="0.35">
      <c r="G1641" t="str">
        <f t="shared" si="57"/>
        <v>RRJROYAL ORTHOPAEDIC HOSPITAL - RRJ05</v>
      </c>
      <c r="H1641" t="str">
        <f t="shared" si="58"/>
        <v>RRJ</v>
      </c>
      <c r="I1641" t="s">
        <v>3259</v>
      </c>
      <c r="J1641" t="s">
        <v>3258</v>
      </c>
    </row>
    <row r="1642" spans="7:10" x14ac:dyDescent="0.35">
      <c r="G1642" t="str">
        <f t="shared" si="57"/>
        <v>RRKASHFURLONG MEDICAL CENTRE</v>
      </c>
      <c r="H1642" t="str">
        <f t="shared" si="58"/>
        <v>RRK</v>
      </c>
      <c r="I1642" t="s">
        <v>3261</v>
      </c>
      <c r="J1642" t="s">
        <v>3260</v>
      </c>
    </row>
    <row r="1643" spans="7:10" x14ac:dyDescent="0.35">
      <c r="G1643" t="str">
        <f t="shared" si="57"/>
        <v>RRKGOOD HOPE HOSPITAL</v>
      </c>
      <c r="H1643" t="str">
        <f t="shared" si="58"/>
        <v>RRK</v>
      </c>
      <c r="I1643" t="s">
        <v>2998</v>
      </c>
      <c r="J1643" t="s">
        <v>3262</v>
      </c>
    </row>
    <row r="1644" spans="7:10" x14ac:dyDescent="0.35">
      <c r="G1644" t="str">
        <f t="shared" si="57"/>
        <v>RRKGREEN RIDGE SURGERY</v>
      </c>
      <c r="H1644" t="str">
        <f t="shared" si="58"/>
        <v>RRK</v>
      </c>
      <c r="I1644" t="s">
        <v>3264</v>
      </c>
      <c r="J1644" t="s">
        <v>3263</v>
      </c>
    </row>
    <row r="1645" spans="7:10" x14ac:dyDescent="0.35">
      <c r="G1645" t="str">
        <f t="shared" si="57"/>
        <v>RRKHEARTLANDS HOSPITAL</v>
      </c>
      <c r="H1645" t="str">
        <f t="shared" si="58"/>
        <v>RRK</v>
      </c>
      <c r="I1645" t="s">
        <v>3266</v>
      </c>
      <c r="J1645" t="s">
        <v>3265</v>
      </c>
    </row>
    <row r="1646" spans="7:10" x14ac:dyDescent="0.35">
      <c r="G1646" t="str">
        <f t="shared" si="57"/>
        <v>RRKQUEEN ELIZABETH HOSPITAL - RRK02</v>
      </c>
      <c r="H1646" t="str">
        <f t="shared" si="58"/>
        <v>RRK</v>
      </c>
      <c r="I1646" t="s">
        <v>3268</v>
      </c>
      <c r="J1646" t="s">
        <v>3267</v>
      </c>
    </row>
    <row r="1647" spans="7:10" x14ac:dyDescent="0.35">
      <c r="G1647" t="str">
        <f t="shared" si="57"/>
        <v>RRKQUEEN ELIZABETH HOSPITAL BIRMINGHAM - RRK15</v>
      </c>
      <c r="H1647" t="str">
        <f t="shared" si="58"/>
        <v>RRK</v>
      </c>
      <c r="I1647" t="s">
        <v>3270</v>
      </c>
      <c r="J1647" t="s">
        <v>3269</v>
      </c>
    </row>
    <row r="1648" spans="7:10" x14ac:dyDescent="0.35">
      <c r="G1648" t="str">
        <f t="shared" si="57"/>
        <v>RRKSELLY OAK HOSPITAL (ACUTE) - RRK03</v>
      </c>
      <c r="H1648" t="str">
        <f t="shared" si="58"/>
        <v>RRK</v>
      </c>
      <c r="I1648" t="s">
        <v>3272</v>
      </c>
      <c r="J1648" t="s">
        <v>3271</v>
      </c>
    </row>
    <row r="1649" spans="7:10" x14ac:dyDescent="0.35">
      <c r="G1649" t="str">
        <f t="shared" si="57"/>
        <v>RRKSOLIHULL HOSPITAL</v>
      </c>
      <c r="H1649" t="str">
        <f t="shared" si="58"/>
        <v>RRK</v>
      </c>
      <c r="I1649" t="s">
        <v>3274</v>
      </c>
      <c r="J1649" t="s">
        <v>3273</v>
      </c>
    </row>
    <row r="1650" spans="7:10" x14ac:dyDescent="0.35">
      <c r="G1650" t="str">
        <f t="shared" si="57"/>
        <v>G6V2SEDGWARE HOSPITAL (BEH-MHT SERVICES)</v>
      </c>
      <c r="H1650" t="s">
        <v>14895</v>
      </c>
      <c r="I1650" s="87" t="s">
        <v>14896</v>
      </c>
      <c r="J1650" t="s">
        <v>14897</v>
      </c>
    </row>
    <row r="1651" spans="7:10" x14ac:dyDescent="0.35">
      <c r="G1651" t="str">
        <f t="shared" si="57"/>
        <v>G6V2SCHASE FARM HOSPITAL (BEH-MHT SERVICES)</v>
      </c>
      <c r="H1651" t="s">
        <v>14895</v>
      </c>
      <c r="I1651" s="87" t="s">
        <v>14900</v>
      </c>
      <c r="J1651" t="s">
        <v>14901</v>
      </c>
    </row>
    <row r="1652" spans="7:10" x14ac:dyDescent="0.35">
      <c r="G1652" t="str">
        <f t="shared" si="57"/>
        <v>G6V2SST ANN'S HOSPITAL (BEH-MHT SERVICES)</v>
      </c>
      <c r="H1652" t="s">
        <v>14895</v>
      </c>
      <c r="I1652" s="87" t="s">
        <v>14902</v>
      </c>
      <c r="J1652" t="s">
        <v>14903</v>
      </c>
    </row>
    <row r="1653" spans="7:10" x14ac:dyDescent="0.35">
      <c r="G1653" t="str">
        <f t="shared" si="57"/>
        <v>G6V2SST PANCRAS HOSPITAL</v>
      </c>
      <c r="H1653" t="s">
        <v>14895</v>
      </c>
      <c r="I1653" s="87" t="s">
        <v>4355</v>
      </c>
      <c r="J1653" t="s">
        <v>14925</v>
      </c>
    </row>
    <row r="1654" spans="7:10" x14ac:dyDescent="0.35">
      <c r="G1654" t="str">
        <f t="shared" si="57"/>
        <v>G6V2SHIGHGATE ACUTE MENTAL HEALTH CENTRE</v>
      </c>
      <c r="H1654" t="s">
        <v>14895</v>
      </c>
      <c r="I1654" t="s">
        <v>8206</v>
      </c>
      <c r="J1654" t="s">
        <v>14926</v>
      </c>
    </row>
    <row r="1655" spans="7:10" x14ac:dyDescent="0.35">
      <c r="G1655" t="str">
        <f t="shared" si="57"/>
        <v>RRPCANNING CRESCENT</v>
      </c>
      <c r="H1655" t="str">
        <f t="shared" si="58"/>
        <v>RRP</v>
      </c>
      <c r="I1655" t="s">
        <v>3276</v>
      </c>
      <c r="J1655" t="s">
        <v>3275</v>
      </c>
    </row>
    <row r="1656" spans="7:10" x14ac:dyDescent="0.35">
      <c r="G1656" t="str">
        <f t="shared" si="57"/>
        <v>RRPCOLINDALE HOSPITAL</v>
      </c>
      <c r="H1656" t="str">
        <f t="shared" si="58"/>
        <v>RRP</v>
      </c>
      <c r="I1656" t="s">
        <v>3278</v>
      </c>
      <c r="J1656" t="s">
        <v>3277</v>
      </c>
    </row>
    <row r="1657" spans="7:10" x14ac:dyDescent="0.35">
      <c r="G1657" t="str">
        <f t="shared" si="57"/>
        <v>RRPEDMONTON COMMUNITY REHABILITATION UNIT</v>
      </c>
      <c r="H1657" t="str">
        <f t="shared" si="58"/>
        <v>RRP</v>
      </c>
      <c r="I1657" t="s">
        <v>3280</v>
      </c>
      <c r="J1657" t="s">
        <v>3279</v>
      </c>
    </row>
    <row r="1658" spans="7:10" x14ac:dyDescent="0.35">
      <c r="G1658" t="str">
        <f t="shared" si="57"/>
        <v>RRPENFIELD MENTAL HEALTH</v>
      </c>
      <c r="H1658" t="str">
        <f t="shared" si="58"/>
        <v>RRP</v>
      </c>
      <c r="I1658" t="s">
        <v>3282</v>
      </c>
      <c r="J1658" t="s">
        <v>3281</v>
      </c>
    </row>
    <row r="1659" spans="7:10" x14ac:dyDescent="0.35">
      <c r="G1659" t="str">
        <f t="shared" si="57"/>
        <v>RRPFINCHLEY MEMORIAL HOSPITAL</v>
      </c>
      <c r="H1659" t="str">
        <f t="shared" si="58"/>
        <v>RRP</v>
      </c>
      <c r="I1659" t="s">
        <v>868</v>
      </c>
      <c r="J1659" t="s">
        <v>3283</v>
      </c>
    </row>
    <row r="1660" spans="7:10" x14ac:dyDescent="0.35">
      <c r="G1660" t="str">
        <f t="shared" si="57"/>
        <v>RRPFTAC</v>
      </c>
      <c r="H1660" t="str">
        <f t="shared" si="58"/>
        <v>RRP</v>
      </c>
      <c r="I1660" t="s">
        <v>3285</v>
      </c>
      <c r="J1660" t="s">
        <v>3284</v>
      </c>
    </row>
    <row r="1661" spans="7:10" x14ac:dyDescent="0.35">
      <c r="G1661" t="str">
        <f t="shared" si="57"/>
        <v>RRPHARINGEY MENTAL HEALTH</v>
      </c>
      <c r="H1661" t="str">
        <f t="shared" si="58"/>
        <v>RRP</v>
      </c>
      <c r="I1661" t="s">
        <v>3287</v>
      </c>
      <c r="J1661" t="s">
        <v>3286</v>
      </c>
    </row>
    <row r="1662" spans="7:10" x14ac:dyDescent="0.35">
      <c r="G1662" t="str">
        <f t="shared" ref="G1662:G1699" si="59">H1662&amp;I1662</f>
        <v>RRPROYAL NATIONAL ORTHOPAEDIC HOSPITAL</v>
      </c>
      <c r="H1662" t="str">
        <f t="shared" si="58"/>
        <v>RRP</v>
      </c>
      <c r="I1662" t="s">
        <v>3289</v>
      </c>
      <c r="J1662" t="s">
        <v>3288</v>
      </c>
    </row>
    <row r="1663" spans="7:10" x14ac:dyDescent="0.35">
      <c r="G1663" t="str">
        <f t="shared" si="59"/>
        <v>RRPST MICHAEL'S HOSPITAL</v>
      </c>
      <c r="H1663" t="str">
        <f t="shared" si="58"/>
        <v>RRP</v>
      </c>
      <c r="I1663" t="s">
        <v>718</v>
      </c>
      <c r="J1663" t="s">
        <v>3290</v>
      </c>
    </row>
    <row r="1664" spans="7:10" x14ac:dyDescent="0.35">
      <c r="G1664" t="str">
        <f t="shared" si="59"/>
        <v>RRVHOSPITAL FOR TROPICAL DISEASES - RRVRH</v>
      </c>
      <c r="H1664" t="str">
        <f t="shared" si="58"/>
        <v>RRV</v>
      </c>
      <c r="I1664" t="s">
        <v>3292</v>
      </c>
      <c r="J1664" t="s">
        <v>3291</v>
      </c>
    </row>
    <row r="1665" spans="7:10" x14ac:dyDescent="0.35">
      <c r="G1665" t="str">
        <f t="shared" si="59"/>
        <v>RRVNAT HOSP FOR NEURLGY &amp; NEUROSC. CHALFONT</v>
      </c>
      <c r="H1665" t="str">
        <f t="shared" si="58"/>
        <v>RRV</v>
      </c>
      <c r="I1665" t="s">
        <v>3294</v>
      </c>
      <c r="J1665" t="s">
        <v>3293</v>
      </c>
    </row>
    <row r="1666" spans="7:10" x14ac:dyDescent="0.35">
      <c r="G1666" t="str">
        <f t="shared" si="59"/>
        <v>RRVNATIONAL HOSPITAL FOR NEUROLOGY AND NEUROSURGERY, QUEEN SQUARE - RRVNQ</v>
      </c>
      <c r="H1666" t="str">
        <f t="shared" si="58"/>
        <v>RRV</v>
      </c>
      <c r="I1666" t="s">
        <v>3296</v>
      </c>
      <c r="J1666" t="s">
        <v>3295</v>
      </c>
    </row>
    <row r="1667" spans="7:10" x14ac:dyDescent="0.35">
      <c r="G1667" t="str">
        <f t="shared" si="59"/>
        <v>RRVROYAL NATIONAL THROAT, NOSE &amp; EAR HOSPITAL - RRVRN</v>
      </c>
      <c r="H1667" t="str">
        <f t="shared" si="58"/>
        <v>RRV</v>
      </c>
      <c r="I1667" t="s">
        <v>3298</v>
      </c>
      <c r="J1667" t="s">
        <v>3297</v>
      </c>
    </row>
    <row r="1668" spans="7:10" x14ac:dyDescent="0.35">
      <c r="G1668" t="str">
        <f t="shared" si="59"/>
        <v>RRVTHE EASTMAN DENTAL HOSPITAL - RRVE1</v>
      </c>
      <c r="H1668" t="str">
        <f t="shared" si="58"/>
        <v>RRV</v>
      </c>
      <c r="I1668" t="s">
        <v>3300</v>
      </c>
      <c r="J1668" t="s">
        <v>3299</v>
      </c>
    </row>
    <row r="1669" spans="7:10" x14ac:dyDescent="0.35">
      <c r="G1669" t="str">
        <f t="shared" si="59"/>
        <v>RRVTHE HEART HOSPITAL - RRV30</v>
      </c>
      <c r="H1669" t="str">
        <f t="shared" si="58"/>
        <v>RRV</v>
      </c>
      <c r="I1669" t="s">
        <v>3302</v>
      </c>
      <c r="J1669" t="s">
        <v>3301</v>
      </c>
    </row>
    <row r="1670" spans="7:10" x14ac:dyDescent="0.35">
      <c r="G1670" t="str">
        <f t="shared" si="59"/>
        <v>RRVTHE ROYAL LONDON HOSPITAL FOR INTEGRATED MEDICINE - RRV60</v>
      </c>
      <c r="H1670" t="str">
        <f t="shared" si="58"/>
        <v>RRV</v>
      </c>
      <c r="I1670" t="s">
        <v>3304</v>
      </c>
      <c r="J1670" t="s">
        <v>3303</v>
      </c>
    </row>
    <row r="1671" spans="7:10" x14ac:dyDescent="0.35">
      <c r="G1671" t="str">
        <f t="shared" si="59"/>
        <v>RRVUCH MACMILLAN CANCER CENTRE</v>
      </c>
      <c r="H1671" t="str">
        <f t="shared" si="58"/>
        <v>RRV</v>
      </c>
      <c r="I1671" t="s">
        <v>3306</v>
      </c>
      <c r="J1671" t="s">
        <v>3305</v>
      </c>
    </row>
    <row r="1672" spans="7:10" x14ac:dyDescent="0.35">
      <c r="G1672" t="str">
        <f t="shared" si="59"/>
        <v>RRVUCLH OUTREACH: ASHFORD AND ST PETER'S HOSPITAL - RRV99</v>
      </c>
      <c r="H1672" t="str">
        <f t="shared" si="58"/>
        <v>RRV</v>
      </c>
      <c r="I1672" t="s">
        <v>3308</v>
      </c>
      <c r="J1672" t="s">
        <v>3307</v>
      </c>
    </row>
    <row r="1673" spans="7:10" x14ac:dyDescent="0.35">
      <c r="G1673" t="str">
        <f t="shared" si="59"/>
        <v>RRVUCLH OUTREACH: ROYAL BERKSHIRE HOSPITAL - RRV97</v>
      </c>
      <c r="H1673" t="str">
        <f t="shared" si="58"/>
        <v>RRV</v>
      </c>
      <c r="I1673" t="s">
        <v>3310</v>
      </c>
      <c r="J1673" t="s">
        <v>3309</v>
      </c>
    </row>
    <row r="1674" spans="7:10" x14ac:dyDescent="0.35">
      <c r="G1674" t="str">
        <f t="shared" si="59"/>
        <v>RRVUCLH OUTREACH: THE MARGARET CENTRE - RRV98</v>
      </c>
      <c r="H1674" t="str">
        <f t="shared" si="58"/>
        <v>RRV</v>
      </c>
      <c r="I1674" t="s">
        <v>3312</v>
      </c>
      <c r="J1674" t="s">
        <v>3311</v>
      </c>
    </row>
    <row r="1675" spans="7:10" x14ac:dyDescent="0.35">
      <c r="G1675" t="str">
        <f t="shared" si="59"/>
        <v>RRVUCLH ROSENHEIM BUILDING</v>
      </c>
      <c r="H1675" t="str">
        <f t="shared" si="58"/>
        <v>RRV</v>
      </c>
      <c r="I1675" t="s">
        <v>3314</v>
      </c>
      <c r="J1675" t="s">
        <v>3313</v>
      </c>
    </row>
    <row r="1676" spans="7:10" x14ac:dyDescent="0.35">
      <c r="G1676" t="str">
        <f t="shared" si="59"/>
        <v>RRVUNIVERSITY COLLEGE HOSPITAL - RRV03</v>
      </c>
      <c r="H1676" t="str">
        <f t="shared" si="58"/>
        <v>RRV</v>
      </c>
      <c r="I1676" t="s">
        <v>3316</v>
      </c>
      <c r="J1676" t="s">
        <v>3315</v>
      </c>
    </row>
    <row r="1677" spans="7:10" x14ac:dyDescent="0.35">
      <c r="G1677" t="str">
        <f t="shared" si="59"/>
        <v>RRVUNIVERSITY COLLEGE HOSPITAL ELIZABETH GARRETT ANDERSON WING - RRV11</v>
      </c>
      <c r="H1677" t="str">
        <f t="shared" si="58"/>
        <v>RRV</v>
      </c>
      <c r="I1677" t="s">
        <v>3318</v>
      </c>
      <c r="J1677" t="s">
        <v>3317</v>
      </c>
    </row>
    <row r="1678" spans="7:10" x14ac:dyDescent="0.35">
      <c r="G1678" t="str">
        <f t="shared" si="59"/>
        <v>RRVUNIVERSITY COLLEGE HOSPITAL GRAFTON WAY BUILDING - C4M4J</v>
      </c>
      <c r="H1678" t="s">
        <v>220</v>
      </c>
      <c r="I1678" t="s">
        <v>14631</v>
      </c>
      <c r="J1678" t="s">
        <v>14632</v>
      </c>
    </row>
    <row r="1679" spans="7:10" x14ac:dyDescent="0.35">
      <c r="G1679" t="str">
        <f t="shared" si="59"/>
        <v>RT1ADDENBROOKES HOSPITAL</v>
      </c>
      <c r="H1679" t="str">
        <f t="shared" si="58"/>
        <v>RT1</v>
      </c>
      <c r="I1679" t="s">
        <v>3320</v>
      </c>
      <c r="J1679" t="s">
        <v>3319</v>
      </c>
    </row>
    <row r="1680" spans="7:10" x14ac:dyDescent="0.35">
      <c r="G1680" t="str">
        <f t="shared" si="59"/>
        <v>RT1ADOLESCENT UNIT</v>
      </c>
      <c r="H1680" t="str">
        <f t="shared" si="58"/>
        <v>RT1</v>
      </c>
      <c r="I1680" t="s">
        <v>3322</v>
      </c>
      <c r="J1680" t="s">
        <v>3321</v>
      </c>
    </row>
    <row r="1681" spans="7:10" x14ac:dyDescent="0.35">
      <c r="G1681" t="str">
        <f t="shared" si="59"/>
        <v>RT1CAMBRIDGE COMWISE CDS</v>
      </c>
      <c r="H1681" t="str">
        <f t="shared" ref="H1681:H1712" si="60">LEFT(J1681,3)</f>
        <v>RT1</v>
      </c>
      <c r="I1681" t="s">
        <v>3324</v>
      </c>
      <c r="J1681" t="s">
        <v>3323</v>
      </c>
    </row>
    <row r="1682" spans="7:10" x14ac:dyDescent="0.35">
      <c r="G1682" t="str">
        <f t="shared" si="59"/>
        <v>RT1CAMBRIDGE LD</v>
      </c>
      <c r="H1682" t="str">
        <f t="shared" si="60"/>
        <v>RT1</v>
      </c>
      <c r="I1682" t="s">
        <v>3326</v>
      </c>
      <c r="J1682" t="s">
        <v>3325</v>
      </c>
    </row>
    <row r="1683" spans="7:10" x14ac:dyDescent="0.35">
      <c r="G1683" t="str">
        <f t="shared" si="59"/>
        <v>RT1CAMBRIDGE MARACIS CDS</v>
      </c>
      <c r="H1683" t="str">
        <f t="shared" si="60"/>
        <v>RT1</v>
      </c>
      <c r="I1683" t="s">
        <v>3328</v>
      </c>
      <c r="J1683" t="s">
        <v>3327</v>
      </c>
    </row>
    <row r="1684" spans="7:10" x14ac:dyDescent="0.35">
      <c r="G1684" t="str">
        <f t="shared" si="59"/>
        <v>RT1CAMBRIDGE OPMH</v>
      </c>
      <c r="H1684" t="str">
        <f t="shared" si="60"/>
        <v>RT1</v>
      </c>
      <c r="I1684" t="s">
        <v>3330</v>
      </c>
      <c r="J1684" t="s">
        <v>3329</v>
      </c>
    </row>
    <row r="1685" spans="7:10" x14ac:dyDescent="0.35">
      <c r="G1685" t="str">
        <f t="shared" si="59"/>
        <v>RT1CAMEO</v>
      </c>
      <c r="H1685" t="str">
        <f t="shared" si="60"/>
        <v>RT1</v>
      </c>
      <c r="I1685" t="s">
        <v>3332</v>
      </c>
      <c r="J1685" t="s">
        <v>3331</v>
      </c>
    </row>
    <row r="1686" spans="7:10" x14ac:dyDescent="0.35">
      <c r="G1686" t="str">
        <f t="shared" si="59"/>
        <v>RT1COMMUNITY ALCOHOL AND DRUGS</v>
      </c>
      <c r="H1686" t="str">
        <f t="shared" si="60"/>
        <v>RT1</v>
      </c>
      <c r="I1686" t="s">
        <v>3334</v>
      </c>
      <c r="J1686" t="s">
        <v>3333</v>
      </c>
    </row>
    <row r="1687" spans="7:10" x14ac:dyDescent="0.35">
      <c r="G1687" t="str">
        <f t="shared" si="59"/>
        <v>RT1DARWIN NURSERY, PROSPECT FARM</v>
      </c>
      <c r="H1687" t="str">
        <f t="shared" si="60"/>
        <v>RT1</v>
      </c>
      <c r="I1687" t="s">
        <v>3336</v>
      </c>
      <c r="J1687" t="s">
        <v>3335</v>
      </c>
    </row>
    <row r="1688" spans="7:10" x14ac:dyDescent="0.35">
      <c r="G1688" t="str">
        <f t="shared" si="59"/>
        <v>RT1DODDINGTON HOSPITAL</v>
      </c>
      <c r="H1688" t="str">
        <f t="shared" si="60"/>
        <v>RT1</v>
      </c>
      <c r="I1688" t="s">
        <v>3338</v>
      </c>
      <c r="J1688" t="s">
        <v>3337</v>
      </c>
    </row>
    <row r="1689" spans="7:10" x14ac:dyDescent="0.35">
      <c r="G1689" t="str">
        <f t="shared" si="59"/>
        <v>RT1E CAMBS AND FENLAND LD</v>
      </c>
      <c r="H1689" t="str">
        <f t="shared" si="60"/>
        <v>RT1</v>
      </c>
      <c r="I1689" t="s">
        <v>3340</v>
      </c>
      <c r="J1689" t="s">
        <v>3339</v>
      </c>
    </row>
    <row r="1690" spans="7:10" x14ac:dyDescent="0.35">
      <c r="G1690" t="str">
        <f t="shared" si="59"/>
        <v>RT1FENLAND AOT</v>
      </c>
      <c r="H1690" t="str">
        <f t="shared" si="60"/>
        <v>RT1</v>
      </c>
      <c r="I1690" t="s">
        <v>3342</v>
      </c>
      <c r="J1690" t="s">
        <v>3341</v>
      </c>
    </row>
    <row r="1691" spans="7:10" x14ac:dyDescent="0.35">
      <c r="G1691" t="str">
        <f t="shared" si="59"/>
        <v>RT1FULBOURN HOSPITAL</v>
      </c>
      <c r="H1691" t="str">
        <f t="shared" si="60"/>
        <v>RT1</v>
      </c>
      <c r="I1691" t="s">
        <v>3344</v>
      </c>
      <c r="J1691" t="s">
        <v>3343</v>
      </c>
    </row>
    <row r="1692" spans="7:10" x14ac:dyDescent="0.35">
      <c r="G1692" t="str">
        <f t="shared" si="59"/>
        <v>RT1HAWTHORN DAY THERAPY</v>
      </c>
      <c r="H1692" t="str">
        <f t="shared" si="60"/>
        <v>RT1</v>
      </c>
      <c r="I1692" t="s">
        <v>3346</v>
      </c>
      <c r="J1692" t="s">
        <v>3345</v>
      </c>
    </row>
    <row r="1693" spans="7:10" x14ac:dyDescent="0.35">
      <c r="G1693" t="str">
        <f t="shared" si="59"/>
        <v>RT1HUNTINGDON CDS</v>
      </c>
      <c r="H1693" t="str">
        <f t="shared" si="60"/>
        <v>RT1</v>
      </c>
      <c r="I1693" t="s">
        <v>3348</v>
      </c>
      <c r="J1693" t="s">
        <v>3347</v>
      </c>
    </row>
    <row r="1694" spans="7:10" x14ac:dyDescent="0.35">
      <c r="G1694" t="str">
        <f t="shared" si="59"/>
        <v>RT1HUNTINGDON OPMH</v>
      </c>
      <c r="H1694" t="str">
        <f t="shared" si="60"/>
        <v>RT1</v>
      </c>
      <c r="I1694" t="s">
        <v>3350</v>
      </c>
      <c r="J1694" t="s">
        <v>3349</v>
      </c>
    </row>
    <row r="1695" spans="7:10" x14ac:dyDescent="0.35">
      <c r="G1695" t="str">
        <f t="shared" si="59"/>
        <v>RT1IDA DARWIN HOSPITAL</v>
      </c>
      <c r="H1695" t="str">
        <f t="shared" si="60"/>
        <v>RT1</v>
      </c>
      <c r="I1695" t="s">
        <v>3352</v>
      </c>
      <c r="J1695" t="s">
        <v>3351</v>
      </c>
    </row>
    <row r="1696" spans="7:10" x14ac:dyDescent="0.35">
      <c r="G1696" t="str">
        <f t="shared" si="59"/>
        <v>RT1INTERMEDIATE CARE UNIT</v>
      </c>
      <c r="H1696" t="str">
        <f t="shared" si="60"/>
        <v>RT1</v>
      </c>
      <c r="I1696" t="s">
        <v>3354</v>
      </c>
      <c r="J1696" t="s">
        <v>3353</v>
      </c>
    </row>
    <row r="1697" spans="7:10" x14ac:dyDescent="0.35">
      <c r="G1697" t="str">
        <f t="shared" si="59"/>
        <v>RT1LORD BYRON WARD</v>
      </c>
      <c r="H1697" t="str">
        <f t="shared" si="60"/>
        <v>RT1</v>
      </c>
      <c r="I1697" t="s">
        <v>3356</v>
      </c>
      <c r="J1697" t="s">
        <v>3355</v>
      </c>
    </row>
    <row r="1698" spans="7:10" x14ac:dyDescent="0.35">
      <c r="G1698" t="str">
        <f t="shared" si="59"/>
        <v>RT1NEW COTTAGES DAY HOSPITAL</v>
      </c>
      <c r="H1698" t="str">
        <f t="shared" si="60"/>
        <v>RT1</v>
      </c>
      <c r="I1698" t="s">
        <v>3359</v>
      </c>
      <c r="J1698" t="s">
        <v>3358</v>
      </c>
    </row>
    <row r="1699" spans="7:10" x14ac:dyDescent="0.35">
      <c r="G1699" t="str">
        <f t="shared" si="59"/>
        <v>RT1NORTH CAMBRIDGESHIRE HOSPITAL</v>
      </c>
      <c r="H1699" t="str">
        <f t="shared" si="60"/>
        <v>RT1</v>
      </c>
      <c r="I1699" t="s">
        <v>1096</v>
      </c>
      <c r="J1699" t="s">
        <v>3360</v>
      </c>
    </row>
    <row r="1700" spans="7:10" x14ac:dyDescent="0.35">
      <c r="G1700" t="str">
        <f t="shared" ref="G1700:G1750" si="61">H1700&amp;I1700</f>
        <v>RT1PETERBOROUGH CDS</v>
      </c>
      <c r="H1700" t="str">
        <f t="shared" si="60"/>
        <v>RT1</v>
      </c>
      <c r="I1700" t="s">
        <v>3362</v>
      </c>
      <c r="J1700" t="s">
        <v>3361</v>
      </c>
    </row>
    <row r="1701" spans="7:10" x14ac:dyDescent="0.35">
      <c r="G1701" t="str">
        <f t="shared" si="61"/>
        <v>RT1PETERBOROUGH LD</v>
      </c>
      <c r="H1701" t="str">
        <f t="shared" si="60"/>
        <v>RT1</v>
      </c>
      <c r="I1701" t="s">
        <v>3364</v>
      </c>
      <c r="J1701" t="s">
        <v>3363</v>
      </c>
    </row>
    <row r="1702" spans="7:10" x14ac:dyDescent="0.35">
      <c r="G1702" t="str">
        <f t="shared" si="61"/>
        <v>RT1PRINCESS OF WALES HOSPITAL</v>
      </c>
      <c r="H1702" t="str">
        <f t="shared" si="60"/>
        <v>RT1</v>
      </c>
      <c r="I1702" t="s">
        <v>401</v>
      </c>
      <c r="J1702" t="s">
        <v>3365</v>
      </c>
    </row>
    <row r="1703" spans="7:10" x14ac:dyDescent="0.35">
      <c r="G1703" t="str">
        <f t="shared" si="61"/>
        <v>RT1THE CROFT CHILDRENS UNIT</v>
      </c>
      <c r="H1703" t="str">
        <f t="shared" si="60"/>
        <v>RT1</v>
      </c>
      <c r="I1703" t="s">
        <v>3368</v>
      </c>
      <c r="J1703" t="s">
        <v>3367</v>
      </c>
    </row>
    <row r="1704" spans="7:10" x14ac:dyDescent="0.35">
      <c r="G1704" t="str">
        <f t="shared" si="61"/>
        <v>RT1WHITTLESEY COMMUNITY HOME</v>
      </c>
      <c r="H1704" t="str">
        <f t="shared" si="60"/>
        <v>RT1</v>
      </c>
      <c r="I1704" t="s">
        <v>3371</v>
      </c>
      <c r="J1704" t="s">
        <v>3370</v>
      </c>
    </row>
    <row r="1705" spans="7:10" x14ac:dyDescent="0.35">
      <c r="G1705" t="str">
        <f t="shared" si="61"/>
        <v>RT2ALKRINGTON LIFT</v>
      </c>
      <c r="H1705" t="str">
        <f t="shared" si="60"/>
        <v>RT2</v>
      </c>
      <c r="I1705" t="s">
        <v>3373</v>
      </c>
      <c r="J1705" t="s">
        <v>3372</v>
      </c>
    </row>
    <row r="1706" spans="7:10" x14ac:dyDescent="0.35">
      <c r="G1706" t="str">
        <f t="shared" si="61"/>
        <v>RT2ASTLEY ST VILLA</v>
      </c>
      <c r="H1706" t="str">
        <f t="shared" si="60"/>
        <v>RT2</v>
      </c>
      <c r="I1706" t="s">
        <v>3375</v>
      </c>
      <c r="J1706" t="s">
        <v>3374</v>
      </c>
    </row>
    <row r="1707" spans="7:10" x14ac:dyDescent="0.35">
      <c r="G1707" t="str">
        <f t="shared" si="61"/>
        <v>RT2BEALY COMMUNITY HOSPITAL</v>
      </c>
      <c r="H1707" t="str">
        <f t="shared" si="60"/>
        <v>RT2</v>
      </c>
      <c r="I1707" t="s">
        <v>3377</v>
      </c>
      <c r="J1707" t="s">
        <v>3376</v>
      </c>
    </row>
    <row r="1708" spans="7:10" x14ac:dyDescent="0.35">
      <c r="G1708" t="str">
        <f t="shared" si="61"/>
        <v>RT2BUTLER GREEN</v>
      </c>
      <c r="H1708" t="str">
        <f t="shared" si="60"/>
        <v>RT2</v>
      </c>
      <c r="I1708" t="s">
        <v>3379</v>
      </c>
      <c r="J1708" t="s">
        <v>3378</v>
      </c>
    </row>
    <row r="1709" spans="7:10" x14ac:dyDescent="0.35">
      <c r="G1709" t="str">
        <f t="shared" si="61"/>
        <v>RT2CHEW VALE</v>
      </c>
      <c r="H1709" t="str">
        <f t="shared" si="60"/>
        <v>RT2</v>
      </c>
      <c r="I1709" t="s">
        <v>3381</v>
      </c>
      <c r="J1709" t="s">
        <v>3380</v>
      </c>
    </row>
    <row r="1710" spans="7:10" x14ac:dyDescent="0.35">
      <c r="G1710" t="str">
        <f t="shared" si="61"/>
        <v>RT2CHILD &amp; ADOLESCENT UNIT - BIRCHILL HOSPITAL</v>
      </c>
      <c r="H1710" t="str">
        <f t="shared" si="60"/>
        <v>RT2</v>
      </c>
      <c r="I1710" t="s">
        <v>3383</v>
      </c>
      <c r="J1710" t="s">
        <v>3382</v>
      </c>
    </row>
    <row r="1711" spans="7:10" x14ac:dyDescent="0.35">
      <c r="G1711" t="str">
        <f t="shared" si="61"/>
        <v>RT2CHILD &amp; ADOLESCENT UNIT - FAIRFIELD GENERAL HOSPITAL</v>
      </c>
      <c r="H1711" t="str">
        <f t="shared" si="60"/>
        <v>RT2</v>
      </c>
      <c r="I1711" t="s">
        <v>3385</v>
      </c>
      <c r="J1711" t="s">
        <v>3384</v>
      </c>
    </row>
    <row r="1712" spans="7:10" x14ac:dyDescent="0.35">
      <c r="G1712" t="str">
        <f t="shared" si="61"/>
        <v>RT2CHILD PSYCHOLOGY, REFLECTIONS</v>
      </c>
      <c r="H1712" t="str">
        <f t="shared" si="60"/>
        <v>RT2</v>
      </c>
      <c r="I1712" t="s">
        <v>3387</v>
      </c>
      <c r="J1712" t="s">
        <v>3386</v>
      </c>
    </row>
    <row r="1713" spans="7:10" x14ac:dyDescent="0.35">
      <c r="G1713" t="str">
        <f t="shared" si="61"/>
        <v>RT2CROFT SHIFA</v>
      </c>
      <c r="H1713" t="str">
        <f t="shared" ref="H1713:H1776" si="62">LEFT(J1713,3)</f>
        <v>RT2</v>
      </c>
      <c r="I1713" t="s">
        <v>3389</v>
      </c>
      <c r="J1713" t="s">
        <v>3388</v>
      </c>
    </row>
    <row r="1714" spans="7:10" x14ac:dyDescent="0.35">
      <c r="G1714" t="str">
        <f t="shared" si="61"/>
        <v>RT2DEPARTMENT OF PSYCHOLOGICAL MEDICINE</v>
      </c>
      <c r="H1714" t="str">
        <f t="shared" si="62"/>
        <v>RT2</v>
      </c>
      <c r="I1714" t="s">
        <v>3391</v>
      </c>
      <c r="J1714" t="s">
        <v>3390</v>
      </c>
    </row>
    <row r="1715" spans="7:10" x14ac:dyDescent="0.35">
      <c r="G1715" t="str">
        <f t="shared" si="61"/>
        <v>RT2ELMS SQUARE</v>
      </c>
      <c r="H1715" t="str">
        <f t="shared" si="62"/>
        <v>RT2</v>
      </c>
      <c r="I1715" t="s">
        <v>3393</v>
      </c>
      <c r="J1715" t="s">
        <v>3392</v>
      </c>
    </row>
    <row r="1716" spans="7:10" x14ac:dyDescent="0.35">
      <c r="G1716" t="str">
        <f t="shared" si="61"/>
        <v>RT2ETHEROW BUILDING</v>
      </c>
      <c r="H1716" t="str">
        <f t="shared" si="62"/>
        <v>RT2</v>
      </c>
      <c r="I1716" t="s">
        <v>3395</v>
      </c>
      <c r="J1716" t="s">
        <v>3394</v>
      </c>
    </row>
    <row r="1717" spans="7:10" x14ac:dyDescent="0.35">
      <c r="G1717" t="str">
        <f t="shared" si="61"/>
        <v>RT2FAILSWORTH PCRC</v>
      </c>
      <c r="H1717" t="str">
        <f t="shared" si="62"/>
        <v>RT2</v>
      </c>
      <c r="I1717" t="s">
        <v>3397</v>
      </c>
      <c r="J1717" t="s">
        <v>3396</v>
      </c>
    </row>
    <row r="1718" spans="7:10" x14ac:dyDescent="0.35">
      <c r="G1718" t="str">
        <f t="shared" si="61"/>
        <v>RT2GRANGE VIEW</v>
      </c>
      <c r="H1718" t="str">
        <f t="shared" si="62"/>
        <v>RT2</v>
      </c>
      <c r="I1718" t="s">
        <v>3399</v>
      </c>
      <c r="J1718" t="s">
        <v>3398</v>
      </c>
    </row>
    <row r="1719" spans="7:10" x14ac:dyDescent="0.35">
      <c r="G1719" t="str">
        <f t="shared" si="61"/>
        <v>RT2HANSON CORNER</v>
      </c>
      <c r="H1719" t="str">
        <f t="shared" si="62"/>
        <v>RT2</v>
      </c>
      <c r="I1719" t="s">
        <v>3401</v>
      </c>
      <c r="J1719" t="s">
        <v>3400</v>
      </c>
    </row>
    <row r="1720" spans="7:10" x14ac:dyDescent="0.35">
      <c r="G1720" t="str">
        <f t="shared" si="61"/>
        <v>RT2INPATIENT UNIT (ADULT) - STANSFIELD PLACE</v>
      </c>
      <c r="H1720" t="str">
        <f t="shared" si="62"/>
        <v>RT2</v>
      </c>
      <c r="I1720" t="s">
        <v>3403</v>
      </c>
      <c r="J1720" t="s">
        <v>3402</v>
      </c>
    </row>
    <row r="1721" spans="7:10" x14ac:dyDescent="0.35">
      <c r="G1721" t="str">
        <f t="shared" si="61"/>
        <v>RT2IRWELL UNIT - FAIRFIELD GENERAL HOSPITAL</v>
      </c>
      <c r="H1721" t="str">
        <f t="shared" si="62"/>
        <v>RT2</v>
      </c>
      <c r="I1721" t="s">
        <v>3405</v>
      </c>
      <c r="J1721" t="s">
        <v>3404</v>
      </c>
    </row>
    <row r="1722" spans="7:10" x14ac:dyDescent="0.35">
      <c r="G1722" t="str">
        <f t="shared" si="61"/>
        <v>RT2LE BURNS UNIT</v>
      </c>
      <c r="H1722" t="str">
        <f t="shared" si="62"/>
        <v>RT2</v>
      </c>
      <c r="I1722" t="s">
        <v>3407</v>
      </c>
      <c r="J1722" t="s">
        <v>3406</v>
      </c>
    </row>
    <row r="1723" spans="7:10" x14ac:dyDescent="0.35">
      <c r="G1723" t="str">
        <f t="shared" si="61"/>
        <v>RT2MENTAL HEALTH UNIT</v>
      </c>
      <c r="H1723" t="str">
        <f t="shared" si="62"/>
        <v>RT2</v>
      </c>
      <c r="I1723" t="s">
        <v>3357</v>
      </c>
      <c r="J1723" t="s">
        <v>3408</v>
      </c>
    </row>
    <row r="1724" spans="7:10" x14ac:dyDescent="0.35">
      <c r="G1724" t="str">
        <f t="shared" si="61"/>
        <v>RT2MENTAL HEALTH UNIT - STEPPING HILL HOSPITAL</v>
      </c>
      <c r="H1724" t="str">
        <f t="shared" si="62"/>
        <v>RT2</v>
      </c>
      <c r="I1724" t="s">
        <v>3410</v>
      </c>
      <c r="J1724" t="s">
        <v>3409</v>
      </c>
    </row>
    <row r="1725" spans="7:10" x14ac:dyDescent="0.35">
      <c r="G1725" t="str">
        <f t="shared" si="61"/>
        <v>RT2OLDER PEOPLE'S DAY HOSPITAL</v>
      </c>
      <c r="H1725" t="str">
        <f t="shared" si="62"/>
        <v>RT2</v>
      </c>
      <c r="I1725" t="s">
        <v>3412</v>
      </c>
      <c r="J1725" t="s">
        <v>3411</v>
      </c>
    </row>
    <row r="1726" spans="7:10" x14ac:dyDescent="0.35">
      <c r="G1726" t="str">
        <f t="shared" si="61"/>
        <v>RT2PENNINE 3 - BIRCH HILL HOSPITAL</v>
      </c>
      <c r="H1726" t="str">
        <f t="shared" si="62"/>
        <v>RT2</v>
      </c>
      <c r="I1726" t="s">
        <v>3414</v>
      </c>
      <c r="J1726" t="s">
        <v>3413</v>
      </c>
    </row>
    <row r="1727" spans="7:10" x14ac:dyDescent="0.35">
      <c r="G1727" t="str">
        <f t="shared" si="61"/>
        <v>RT2PENNINE CARE NHS TRUST</v>
      </c>
      <c r="H1727" t="str">
        <f t="shared" si="62"/>
        <v>RT2</v>
      </c>
      <c r="I1727" t="s">
        <v>3416</v>
      </c>
      <c r="J1727" t="s">
        <v>3415</v>
      </c>
    </row>
    <row r="1728" spans="7:10" x14ac:dyDescent="0.35">
      <c r="G1728" t="str">
        <f t="shared" si="61"/>
        <v>RT2PROSPECT PLACE</v>
      </c>
      <c r="H1728" t="str">
        <f t="shared" si="62"/>
        <v>RT2</v>
      </c>
      <c r="I1728" t="s">
        <v>3418</v>
      </c>
      <c r="J1728" t="s">
        <v>3417</v>
      </c>
    </row>
    <row r="1729" spans="7:10" x14ac:dyDescent="0.35">
      <c r="G1729" t="str">
        <f t="shared" si="61"/>
        <v>RT2PSYCHOLOGICAL THERAPY - STOCKPORT</v>
      </c>
      <c r="H1729" t="str">
        <f t="shared" si="62"/>
        <v>RT2</v>
      </c>
      <c r="I1729" t="s">
        <v>3420</v>
      </c>
      <c r="J1729" t="s">
        <v>3419</v>
      </c>
    </row>
    <row r="1730" spans="7:10" x14ac:dyDescent="0.35">
      <c r="G1730" t="str">
        <f t="shared" si="61"/>
        <v>RT2PSYCHOLOGY</v>
      </c>
      <c r="H1730" t="str">
        <f t="shared" si="62"/>
        <v>RT2</v>
      </c>
      <c r="I1730" t="s">
        <v>3422</v>
      </c>
      <c r="J1730" t="s">
        <v>3421</v>
      </c>
    </row>
    <row r="1731" spans="7:10" x14ac:dyDescent="0.35">
      <c r="G1731" t="str">
        <f t="shared" si="61"/>
        <v>RT2SECURE RESIDENTIAL - RHODES PLACE</v>
      </c>
      <c r="H1731" t="str">
        <f t="shared" si="62"/>
        <v>RT2</v>
      </c>
      <c r="I1731" t="s">
        <v>3424</v>
      </c>
      <c r="J1731" t="s">
        <v>3423</v>
      </c>
    </row>
    <row r="1732" spans="7:10" x14ac:dyDescent="0.35">
      <c r="G1732" t="str">
        <f t="shared" si="61"/>
        <v>RT2SOUTHLINK</v>
      </c>
      <c r="H1732" t="str">
        <f t="shared" si="62"/>
        <v>RT2</v>
      </c>
      <c r="I1732" t="s">
        <v>3426</v>
      </c>
      <c r="J1732" t="s">
        <v>3425</v>
      </c>
    </row>
    <row r="1733" spans="7:10" x14ac:dyDescent="0.35">
      <c r="G1733" t="str">
        <f t="shared" si="61"/>
        <v>RT2TEENAGE PSYCHOLOGY</v>
      </c>
      <c r="H1733" t="str">
        <f t="shared" si="62"/>
        <v>RT2</v>
      </c>
      <c r="I1733" t="s">
        <v>3428</v>
      </c>
      <c r="J1733" t="s">
        <v>3427</v>
      </c>
    </row>
    <row r="1734" spans="7:10" x14ac:dyDescent="0.35">
      <c r="G1734" t="str">
        <f t="shared" si="61"/>
        <v>RT2THE MEADOWS (OLD AGE PSYCHIATRY UNIT)</v>
      </c>
      <c r="H1734" t="str">
        <f t="shared" si="62"/>
        <v>RT2</v>
      </c>
      <c r="I1734" t="s">
        <v>3430</v>
      </c>
      <c r="J1734" t="s">
        <v>3429</v>
      </c>
    </row>
    <row r="1735" spans="7:10" x14ac:dyDescent="0.35">
      <c r="G1735" t="str">
        <f t="shared" si="61"/>
        <v>RT2TRIPLE H</v>
      </c>
      <c r="H1735" t="str">
        <f t="shared" si="62"/>
        <v>RT2</v>
      </c>
      <c r="I1735" t="s">
        <v>3432</v>
      </c>
      <c r="J1735" t="s">
        <v>3431</v>
      </c>
    </row>
    <row r="1736" spans="7:10" x14ac:dyDescent="0.35">
      <c r="G1736" t="str">
        <f t="shared" si="61"/>
        <v>RT2UNIT 8, THE LANDINGS</v>
      </c>
      <c r="H1736" t="str">
        <f t="shared" si="62"/>
        <v>RT2</v>
      </c>
      <c r="I1736" t="s">
        <v>3434</v>
      </c>
      <c r="J1736" t="s">
        <v>3433</v>
      </c>
    </row>
    <row r="1737" spans="7:10" x14ac:dyDescent="0.35">
      <c r="G1737" t="str">
        <f t="shared" si="61"/>
        <v>RT2WOODS HOSPITAL</v>
      </c>
      <c r="H1737" t="str">
        <f t="shared" si="62"/>
        <v>RT2</v>
      </c>
      <c r="I1737" t="s">
        <v>3436</v>
      </c>
      <c r="J1737" t="s">
        <v>3435</v>
      </c>
    </row>
    <row r="1738" spans="7:10" x14ac:dyDescent="0.35">
      <c r="G1738" t="str">
        <f t="shared" si="61"/>
        <v>RT2YPAS</v>
      </c>
      <c r="H1738" t="str">
        <f t="shared" si="62"/>
        <v>RT2</v>
      </c>
      <c r="I1738" t="s">
        <v>3438</v>
      </c>
      <c r="J1738" t="s">
        <v>3437</v>
      </c>
    </row>
    <row r="1739" spans="7:10" x14ac:dyDescent="0.35">
      <c r="G1739" t="str">
        <f t="shared" si="61"/>
        <v>RT53 RUBICON CLOSE</v>
      </c>
      <c r="H1739" t="str">
        <f t="shared" si="62"/>
        <v>RT5</v>
      </c>
      <c r="I1739" t="s">
        <v>3440</v>
      </c>
      <c r="J1739" t="s">
        <v>3439</v>
      </c>
    </row>
    <row r="1740" spans="7:10" x14ac:dyDescent="0.35">
      <c r="G1740" t="str">
        <f t="shared" si="61"/>
        <v>RT5ADOLESCENT PSYCHIATRIC UNIT</v>
      </c>
      <c r="H1740" t="str">
        <f t="shared" si="62"/>
        <v>RT5</v>
      </c>
      <c r="I1740" t="s">
        <v>3442</v>
      </c>
      <c r="J1740" t="s">
        <v>3441</v>
      </c>
    </row>
    <row r="1741" spans="7:10" x14ac:dyDescent="0.35">
      <c r="G1741" t="str">
        <f t="shared" si="61"/>
        <v>RT5ASHBY DIST HOSP WARD</v>
      </c>
      <c r="H1741" t="str">
        <f t="shared" si="62"/>
        <v>RT5</v>
      </c>
      <c r="I1741" t="s">
        <v>3444</v>
      </c>
      <c r="J1741" t="s">
        <v>3443</v>
      </c>
    </row>
    <row r="1742" spans="7:10" x14ac:dyDescent="0.35">
      <c r="G1742" t="str">
        <f t="shared" si="61"/>
        <v>RT5ASHBY HOSPITAL</v>
      </c>
      <c r="H1742" t="str">
        <f t="shared" si="62"/>
        <v>RT5</v>
      </c>
      <c r="I1742" t="s">
        <v>3446</v>
      </c>
      <c r="J1742" t="s">
        <v>3445</v>
      </c>
    </row>
    <row r="1743" spans="7:10" x14ac:dyDescent="0.35">
      <c r="G1743" t="str">
        <f t="shared" si="61"/>
        <v>RT5BELVOIR INTENSIVE CARE UNIT</v>
      </c>
      <c r="H1743" t="str">
        <f t="shared" si="62"/>
        <v>RT5</v>
      </c>
      <c r="I1743" t="s">
        <v>3448</v>
      </c>
      <c r="J1743" t="s">
        <v>3447</v>
      </c>
    </row>
    <row r="1744" spans="7:10" x14ac:dyDescent="0.35">
      <c r="G1744" t="str">
        <f t="shared" si="61"/>
        <v>RT5BENNION CENTRE/LANGLEY</v>
      </c>
      <c r="H1744" t="str">
        <f t="shared" si="62"/>
        <v>RT5</v>
      </c>
      <c r="I1744" t="s">
        <v>3450</v>
      </c>
      <c r="J1744" t="s">
        <v>3449</v>
      </c>
    </row>
    <row r="1745" spans="7:10" x14ac:dyDescent="0.35">
      <c r="G1745" t="str">
        <f t="shared" si="61"/>
        <v>RT5BRACKEN BUILDING</v>
      </c>
      <c r="H1745" t="str">
        <f t="shared" si="62"/>
        <v>RT5</v>
      </c>
      <c r="I1745" t="s">
        <v>3452</v>
      </c>
      <c r="J1745" t="s">
        <v>3451</v>
      </c>
    </row>
    <row r="1746" spans="7:10" x14ac:dyDescent="0.35">
      <c r="G1746" t="str">
        <f t="shared" si="61"/>
        <v>RT5BRACKENDALE</v>
      </c>
      <c r="H1746" t="str">
        <f t="shared" si="62"/>
        <v>RT5</v>
      </c>
      <c r="I1746" t="s">
        <v>3454</v>
      </c>
      <c r="J1746" t="s">
        <v>3453</v>
      </c>
    </row>
    <row r="1747" spans="7:10" x14ac:dyDescent="0.35">
      <c r="G1747" t="str">
        <f t="shared" si="61"/>
        <v>RT5BRANDON MENTAL HEALTH UNIT</v>
      </c>
      <c r="H1747" t="str">
        <f t="shared" si="62"/>
        <v>RT5</v>
      </c>
      <c r="I1747" t="s">
        <v>3456</v>
      </c>
      <c r="J1747" t="s">
        <v>3455</v>
      </c>
    </row>
    <row r="1748" spans="7:10" x14ac:dyDescent="0.35">
      <c r="G1748" t="str">
        <f t="shared" si="61"/>
        <v>RT5CASTLERIGG</v>
      </c>
      <c r="H1748" t="str">
        <f t="shared" si="62"/>
        <v>RT5</v>
      </c>
      <c r="I1748" t="s">
        <v>3458</v>
      </c>
      <c r="J1748" t="s">
        <v>3457</v>
      </c>
    </row>
    <row r="1749" spans="7:10" x14ac:dyDescent="0.35">
      <c r="G1749" t="str">
        <f t="shared" si="61"/>
        <v>RT5CHARNWOOD 1</v>
      </c>
      <c r="H1749" t="str">
        <f t="shared" si="62"/>
        <v>RT5</v>
      </c>
      <c r="I1749" t="s">
        <v>3460</v>
      </c>
      <c r="J1749" t="s">
        <v>3459</v>
      </c>
    </row>
    <row r="1750" spans="7:10" x14ac:dyDescent="0.35">
      <c r="G1750" t="str">
        <f t="shared" si="61"/>
        <v>RT5CHARNWOOD 1 (EPMA)</v>
      </c>
      <c r="H1750" t="str">
        <f t="shared" si="62"/>
        <v>RT5</v>
      </c>
      <c r="I1750" t="s">
        <v>3462</v>
      </c>
      <c r="J1750" t="s">
        <v>3461</v>
      </c>
    </row>
    <row r="1751" spans="7:10" x14ac:dyDescent="0.35">
      <c r="G1751" t="str">
        <f t="shared" ref="G1751:G1814" si="63">H1751&amp;I1751</f>
        <v>RT5CHARNWOOD 2</v>
      </c>
      <c r="H1751" t="str">
        <f t="shared" si="62"/>
        <v>RT5</v>
      </c>
      <c r="I1751" t="s">
        <v>3464</v>
      </c>
      <c r="J1751" t="s">
        <v>3463</v>
      </c>
    </row>
    <row r="1752" spans="7:10" x14ac:dyDescent="0.35">
      <c r="G1752" t="str">
        <f t="shared" si="63"/>
        <v>RT5CHARNWOOD 2 (EPMA)</v>
      </c>
      <c r="H1752" t="str">
        <f t="shared" si="62"/>
        <v>RT5</v>
      </c>
      <c r="I1752" t="s">
        <v>3466</v>
      </c>
      <c r="J1752" t="s">
        <v>3465</v>
      </c>
    </row>
    <row r="1753" spans="7:10" x14ac:dyDescent="0.35">
      <c r="G1753" t="str">
        <f t="shared" si="63"/>
        <v>RT5CHARNWOOD 3</v>
      </c>
      <c r="H1753" t="str">
        <f t="shared" si="62"/>
        <v>RT5</v>
      </c>
      <c r="I1753" t="s">
        <v>3468</v>
      </c>
      <c r="J1753" t="s">
        <v>3467</v>
      </c>
    </row>
    <row r="1754" spans="7:10" x14ac:dyDescent="0.35">
      <c r="G1754" t="str">
        <f t="shared" si="63"/>
        <v>RT5CHARNWOOD 3 (EPMA)</v>
      </c>
      <c r="H1754" t="str">
        <f t="shared" si="62"/>
        <v>RT5</v>
      </c>
      <c r="I1754" t="s">
        <v>3470</v>
      </c>
      <c r="J1754" t="s">
        <v>3469</v>
      </c>
    </row>
    <row r="1755" spans="7:10" x14ac:dyDescent="0.35">
      <c r="G1755" t="str">
        <f t="shared" si="63"/>
        <v>RT5CHARNWOOD 4</v>
      </c>
      <c r="H1755" t="str">
        <f t="shared" si="62"/>
        <v>RT5</v>
      </c>
      <c r="I1755" t="s">
        <v>3472</v>
      </c>
      <c r="J1755" t="s">
        <v>3471</v>
      </c>
    </row>
    <row r="1756" spans="7:10" x14ac:dyDescent="0.35">
      <c r="G1756" t="str">
        <f t="shared" si="63"/>
        <v>RT5CHARNWOOD 4 (EPMA)</v>
      </c>
      <c r="H1756" t="str">
        <f t="shared" si="62"/>
        <v>RT5</v>
      </c>
      <c r="I1756" t="s">
        <v>3474</v>
      </c>
      <c r="J1756" t="s">
        <v>3473</v>
      </c>
    </row>
    <row r="1757" spans="7:10" x14ac:dyDescent="0.35">
      <c r="G1757" t="str">
        <f t="shared" si="63"/>
        <v>RT5CHARNWOOD MILL</v>
      </c>
      <c r="H1757" t="str">
        <f t="shared" si="62"/>
        <v>RT5</v>
      </c>
      <c r="I1757" t="s">
        <v>3476</v>
      </c>
      <c r="J1757" t="s">
        <v>3475</v>
      </c>
    </row>
    <row r="1758" spans="7:10" x14ac:dyDescent="0.35">
      <c r="G1758" t="str">
        <f t="shared" si="63"/>
        <v>RT5CITY CENTRAL 1</v>
      </c>
      <c r="H1758" t="str">
        <f t="shared" si="62"/>
        <v>RT5</v>
      </c>
      <c r="I1758" t="s">
        <v>3478</v>
      </c>
      <c r="J1758" t="s">
        <v>3477</v>
      </c>
    </row>
    <row r="1759" spans="7:10" x14ac:dyDescent="0.35">
      <c r="G1759" t="str">
        <f t="shared" si="63"/>
        <v>RT5CITY CENTRAL 1 (EPMA)</v>
      </c>
      <c r="H1759" t="str">
        <f t="shared" si="62"/>
        <v>RT5</v>
      </c>
      <c r="I1759" t="s">
        <v>3480</v>
      </c>
      <c r="J1759" t="s">
        <v>3479</v>
      </c>
    </row>
    <row r="1760" spans="7:10" x14ac:dyDescent="0.35">
      <c r="G1760" t="str">
        <f t="shared" si="63"/>
        <v>RT5CITY CENTRAL 2</v>
      </c>
      <c r="H1760" t="str">
        <f t="shared" si="62"/>
        <v>RT5</v>
      </c>
      <c r="I1760" t="s">
        <v>3482</v>
      </c>
      <c r="J1760" t="s">
        <v>3481</v>
      </c>
    </row>
    <row r="1761" spans="7:10" x14ac:dyDescent="0.35">
      <c r="G1761" t="str">
        <f t="shared" si="63"/>
        <v>RT5CITY CENTRAL 2 (EPMA)</v>
      </c>
      <c r="H1761" t="str">
        <f t="shared" si="62"/>
        <v>RT5</v>
      </c>
      <c r="I1761" t="s">
        <v>3484</v>
      </c>
      <c r="J1761" t="s">
        <v>3483</v>
      </c>
    </row>
    <row r="1762" spans="7:10" x14ac:dyDescent="0.35">
      <c r="G1762" t="str">
        <f t="shared" si="63"/>
        <v>RT5CITY CENTRAL 3</v>
      </c>
      <c r="H1762" t="str">
        <f t="shared" si="62"/>
        <v>RT5</v>
      </c>
      <c r="I1762" t="s">
        <v>3486</v>
      </c>
      <c r="J1762" t="s">
        <v>3485</v>
      </c>
    </row>
    <row r="1763" spans="7:10" x14ac:dyDescent="0.35">
      <c r="G1763" t="str">
        <f t="shared" si="63"/>
        <v>RT5CITY CENTRAL 3 (EPMA)</v>
      </c>
      <c r="H1763" t="str">
        <f t="shared" si="62"/>
        <v>RT5</v>
      </c>
      <c r="I1763" t="s">
        <v>3488</v>
      </c>
      <c r="J1763" t="s">
        <v>3487</v>
      </c>
    </row>
    <row r="1764" spans="7:10" x14ac:dyDescent="0.35">
      <c r="G1764" t="str">
        <f t="shared" si="63"/>
        <v>RT5CITY CENTRAL 4</v>
      </c>
      <c r="H1764" t="str">
        <f t="shared" si="62"/>
        <v>RT5</v>
      </c>
      <c r="I1764" t="s">
        <v>3490</v>
      </c>
      <c r="J1764" t="s">
        <v>3489</v>
      </c>
    </row>
    <row r="1765" spans="7:10" x14ac:dyDescent="0.35">
      <c r="G1765" t="str">
        <f t="shared" si="63"/>
        <v>RT5CITY CENTRAL 4 (EPMA)</v>
      </c>
      <c r="H1765" t="str">
        <f t="shared" si="62"/>
        <v>RT5</v>
      </c>
      <c r="I1765" t="s">
        <v>3492</v>
      </c>
      <c r="J1765" t="s">
        <v>3491</v>
      </c>
    </row>
    <row r="1766" spans="7:10" x14ac:dyDescent="0.35">
      <c r="G1766" t="str">
        <f t="shared" si="63"/>
        <v>RT5CITY EAST 1</v>
      </c>
      <c r="H1766" t="str">
        <f t="shared" si="62"/>
        <v>RT5</v>
      </c>
      <c r="I1766" t="s">
        <v>3494</v>
      </c>
      <c r="J1766" t="s">
        <v>3493</v>
      </c>
    </row>
    <row r="1767" spans="7:10" x14ac:dyDescent="0.35">
      <c r="G1767" t="str">
        <f t="shared" si="63"/>
        <v>RT5CITY EAST 1 (EPMA)</v>
      </c>
      <c r="H1767" t="str">
        <f t="shared" si="62"/>
        <v>RT5</v>
      </c>
      <c r="I1767" t="s">
        <v>3496</v>
      </c>
      <c r="J1767" t="s">
        <v>3495</v>
      </c>
    </row>
    <row r="1768" spans="7:10" x14ac:dyDescent="0.35">
      <c r="G1768" t="str">
        <f t="shared" si="63"/>
        <v>RT5CITY EAST 2</v>
      </c>
      <c r="H1768" t="str">
        <f t="shared" si="62"/>
        <v>RT5</v>
      </c>
      <c r="I1768" t="s">
        <v>3498</v>
      </c>
      <c r="J1768" t="s">
        <v>3497</v>
      </c>
    </row>
    <row r="1769" spans="7:10" x14ac:dyDescent="0.35">
      <c r="G1769" t="str">
        <f t="shared" si="63"/>
        <v>RT5CITY EAST 2 (EPMA)</v>
      </c>
      <c r="H1769" t="str">
        <f t="shared" si="62"/>
        <v>RT5</v>
      </c>
      <c r="I1769" t="s">
        <v>3500</v>
      </c>
      <c r="J1769" t="s">
        <v>3499</v>
      </c>
    </row>
    <row r="1770" spans="7:10" x14ac:dyDescent="0.35">
      <c r="G1770" t="str">
        <f t="shared" si="63"/>
        <v>RT5CITY EAST 3</v>
      </c>
      <c r="H1770" t="str">
        <f t="shared" si="62"/>
        <v>RT5</v>
      </c>
      <c r="I1770" t="s">
        <v>3502</v>
      </c>
      <c r="J1770" t="s">
        <v>3501</v>
      </c>
    </row>
    <row r="1771" spans="7:10" x14ac:dyDescent="0.35">
      <c r="G1771" t="str">
        <f t="shared" si="63"/>
        <v>RT5CITY EAST 3 (EPMA)</v>
      </c>
      <c r="H1771" t="str">
        <f t="shared" si="62"/>
        <v>RT5</v>
      </c>
      <c r="I1771" t="s">
        <v>3504</v>
      </c>
      <c r="J1771" t="s">
        <v>3503</v>
      </c>
    </row>
    <row r="1772" spans="7:10" x14ac:dyDescent="0.35">
      <c r="G1772" t="str">
        <f t="shared" si="63"/>
        <v>RT5CITY EAST 4</v>
      </c>
      <c r="H1772" t="str">
        <f t="shared" si="62"/>
        <v>RT5</v>
      </c>
      <c r="I1772" t="s">
        <v>3506</v>
      </c>
      <c r="J1772" t="s">
        <v>3505</v>
      </c>
    </row>
    <row r="1773" spans="7:10" x14ac:dyDescent="0.35">
      <c r="G1773" t="str">
        <f t="shared" si="63"/>
        <v>RT5CITY EAST 4 (EPMA)</v>
      </c>
      <c r="H1773" t="str">
        <f t="shared" si="62"/>
        <v>RT5</v>
      </c>
      <c r="I1773" t="s">
        <v>3508</v>
      </c>
      <c r="J1773" t="s">
        <v>3507</v>
      </c>
    </row>
    <row r="1774" spans="7:10" x14ac:dyDescent="0.35">
      <c r="G1774" t="str">
        <f t="shared" si="63"/>
        <v>RT5CITY WEST 1</v>
      </c>
      <c r="H1774" t="str">
        <f t="shared" si="62"/>
        <v>RT5</v>
      </c>
      <c r="I1774" t="s">
        <v>3510</v>
      </c>
      <c r="J1774" t="s">
        <v>3509</v>
      </c>
    </row>
    <row r="1775" spans="7:10" x14ac:dyDescent="0.35">
      <c r="G1775" t="str">
        <f t="shared" si="63"/>
        <v>RT5CITY WEST 1 (EPMA)</v>
      </c>
      <c r="H1775" t="str">
        <f t="shared" si="62"/>
        <v>RT5</v>
      </c>
      <c r="I1775" t="s">
        <v>3512</v>
      </c>
      <c r="J1775" t="s">
        <v>3511</v>
      </c>
    </row>
    <row r="1776" spans="7:10" x14ac:dyDescent="0.35">
      <c r="G1776" t="str">
        <f t="shared" si="63"/>
        <v>RT5CITY WEST 2</v>
      </c>
      <c r="H1776" t="str">
        <f t="shared" si="62"/>
        <v>RT5</v>
      </c>
      <c r="I1776" t="s">
        <v>3514</v>
      </c>
      <c r="J1776" t="s">
        <v>3513</v>
      </c>
    </row>
    <row r="1777" spans="7:10" x14ac:dyDescent="0.35">
      <c r="G1777" t="str">
        <f t="shared" si="63"/>
        <v>RT5CITY WEST 2 (EPMA)</v>
      </c>
      <c r="H1777" t="str">
        <f t="shared" ref="H1777:H1840" si="64">LEFT(J1777,3)</f>
        <v>RT5</v>
      </c>
      <c r="I1777" t="s">
        <v>3516</v>
      </c>
      <c r="J1777" t="s">
        <v>3515</v>
      </c>
    </row>
    <row r="1778" spans="7:10" x14ac:dyDescent="0.35">
      <c r="G1778" t="str">
        <f t="shared" si="63"/>
        <v>RT5CITY WEST 3</v>
      </c>
      <c r="H1778" t="str">
        <f t="shared" si="64"/>
        <v>RT5</v>
      </c>
      <c r="I1778" t="s">
        <v>3518</v>
      </c>
      <c r="J1778" t="s">
        <v>3517</v>
      </c>
    </row>
    <row r="1779" spans="7:10" x14ac:dyDescent="0.35">
      <c r="G1779" t="str">
        <f t="shared" si="63"/>
        <v>RT5CITY WEST 3 (EPMA)</v>
      </c>
      <c r="H1779" t="str">
        <f t="shared" si="64"/>
        <v>RT5</v>
      </c>
      <c r="I1779" t="s">
        <v>3520</v>
      </c>
      <c r="J1779" t="s">
        <v>3519</v>
      </c>
    </row>
    <row r="1780" spans="7:10" x14ac:dyDescent="0.35">
      <c r="G1780" t="str">
        <f t="shared" si="63"/>
        <v>RT5CITY WEST 4</v>
      </c>
      <c r="H1780" t="str">
        <f t="shared" si="64"/>
        <v>RT5</v>
      </c>
      <c r="I1780" t="s">
        <v>3522</v>
      </c>
      <c r="J1780" t="s">
        <v>3521</v>
      </c>
    </row>
    <row r="1781" spans="7:10" x14ac:dyDescent="0.35">
      <c r="G1781" t="str">
        <f t="shared" si="63"/>
        <v>RT5CITY WEST 4 (EPMA)</v>
      </c>
      <c r="H1781" t="str">
        <f t="shared" si="64"/>
        <v>RT5</v>
      </c>
      <c r="I1781" t="s">
        <v>3524</v>
      </c>
      <c r="J1781" t="s">
        <v>3523</v>
      </c>
    </row>
    <row r="1782" spans="7:10" x14ac:dyDescent="0.35">
      <c r="G1782" t="str">
        <f t="shared" si="63"/>
        <v>RT5CLARENDON MEWS</v>
      </c>
      <c r="H1782" t="str">
        <f t="shared" si="64"/>
        <v>RT5</v>
      </c>
      <c r="I1782" t="s">
        <v>3526</v>
      </c>
      <c r="J1782" t="s">
        <v>3525</v>
      </c>
    </row>
    <row r="1783" spans="7:10" x14ac:dyDescent="0.35">
      <c r="G1783" t="str">
        <f t="shared" si="63"/>
        <v>RT5COALVILLE HOSP WARDS</v>
      </c>
      <c r="H1783" t="str">
        <f t="shared" si="64"/>
        <v>RT5</v>
      </c>
      <c r="I1783" t="s">
        <v>3528</v>
      </c>
      <c r="J1783" t="s">
        <v>3527</v>
      </c>
    </row>
    <row r="1784" spans="7:10" x14ac:dyDescent="0.35">
      <c r="G1784" t="str">
        <f t="shared" si="63"/>
        <v>RT5COALVILLE HOSPITAL</v>
      </c>
      <c r="H1784" t="str">
        <f t="shared" si="64"/>
        <v>RT5</v>
      </c>
      <c r="I1784" t="s">
        <v>3530</v>
      </c>
      <c r="J1784" t="s">
        <v>3529</v>
      </c>
    </row>
    <row r="1785" spans="7:10" x14ac:dyDescent="0.35">
      <c r="G1785" t="str">
        <f t="shared" si="63"/>
        <v>RT5COGNITIVE BEHAVIOURAL THERAPY</v>
      </c>
      <c r="H1785" t="str">
        <f t="shared" si="64"/>
        <v>RT5</v>
      </c>
      <c r="I1785" t="s">
        <v>3532</v>
      </c>
      <c r="J1785" t="s">
        <v>3531</v>
      </c>
    </row>
    <row r="1786" spans="7:10" x14ac:dyDescent="0.35">
      <c r="G1786" t="str">
        <f t="shared" si="63"/>
        <v>RT5EAST LEICESTERSHIRE 1</v>
      </c>
      <c r="H1786" t="str">
        <f t="shared" si="64"/>
        <v>RT5</v>
      </c>
      <c r="I1786" t="s">
        <v>3534</v>
      </c>
      <c r="J1786" t="s">
        <v>3533</v>
      </c>
    </row>
    <row r="1787" spans="7:10" x14ac:dyDescent="0.35">
      <c r="G1787" t="str">
        <f t="shared" si="63"/>
        <v>RT5EAST LEICESTERSHIRE 1 (EPMA)</v>
      </c>
      <c r="H1787" t="str">
        <f t="shared" si="64"/>
        <v>RT5</v>
      </c>
      <c r="I1787" t="s">
        <v>3536</v>
      </c>
      <c r="J1787" t="s">
        <v>3535</v>
      </c>
    </row>
    <row r="1788" spans="7:10" x14ac:dyDescent="0.35">
      <c r="G1788" t="str">
        <f t="shared" si="63"/>
        <v>RT5EAST LEICESTERSHIRE 2</v>
      </c>
      <c r="H1788" t="str">
        <f t="shared" si="64"/>
        <v>RT5</v>
      </c>
      <c r="I1788" t="s">
        <v>3538</v>
      </c>
      <c r="J1788" t="s">
        <v>3537</v>
      </c>
    </row>
    <row r="1789" spans="7:10" x14ac:dyDescent="0.35">
      <c r="G1789" t="str">
        <f t="shared" si="63"/>
        <v>RT5EAST LEICESTERSHIRE 2 (EPMA)</v>
      </c>
      <c r="H1789" t="str">
        <f t="shared" si="64"/>
        <v>RT5</v>
      </c>
      <c r="I1789" t="s">
        <v>3540</v>
      </c>
      <c r="J1789" t="s">
        <v>3539</v>
      </c>
    </row>
    <row r="1790" spans="7:10" x14ac:dyDescent="0.35">
      <c r="G1790" t="str">
        <f t="shared" si="63"/>
        <v>RT5EAST LEICESTERSHIRE 3</v>
      </c>
      <c r="H1790" t="str">
        <f t="shared" si="64"/>
        <v>RT5</v>
      </c>
      <c r="I1790" t="s">
        <v>3542</v>
      </c>
      <c r="J1790" t="s">
        <v>3541</v>
      </c>
    </row>
    <row r="1791" spans="7:10" x14ac:dyDescent="0.35">
      <c r="G1791" t="str">
        <f t="shared" si="63"/>
        <v>RT5EAST LEICESTERSHIRE 3 (EPMA)</v>
      </c>
      <c r="H1791" t="str">
        <f t="shared" si="64"/>
        <v>RT5</v>
      </c>
      <c r="I1791" t="s">
        <v>3544</v>
      </c>
      <c r="J1791" t="s">
        <v>3543</v>
      </c>
    </row>
    <row r="1792" spans="7:10" x14ac:dyDescent="0.35">
      <c r="G1792" t="str">
        <f t="shared" si="63"/>
        <v>RT5EATING DISORDERS 1</v>
      </c>
      <c r="H1792" t="str">
        <f t="shared" si="64"/>
        <v>RT5</v>
      </c>
      <c r="I1792" t="s">
        <v>3546</v>
      </c>
      <c r="J1792" t="s">
        <v>3545</v>
      </c>
    </row>
    <row r="1793" spans="7:10" x14ac:dyDescent="0.35">
      <c r="G1793" t="str">
        <f t="shared" si="63"/>
        <v>RT5EATING DISORDERS 1 (EPMA)</v>
      </c>
      <c r="H1793" t="str">
        <f t="shared" si="64"/>
        <v>RT5</v>
      </c>
      <c r="I1793" t="s">
        <v>3548</v>
      </c>
      <c r="J1793" t="s">
        <v>3547</v>
      </c>
    </row>
    <row r="1794" spans="7:10" x14ac:dyDescent="0.35">
      <c r="G1794" t="str">
        <f t="shared" si="63"/>
        <v>RT5EATING DISORDERS 2</v>
      </c>
      <c r="H1794" t="str">
        <f t="shared" si="64"/>
        <v>RT5</v>
      </c>
      <c r="I1794" t="s">
        <v>3550</v>
      </c>
      <c r="J1794" t="s">
        <v>3549</v>
      </c>
    </row>
    <row r="1795" spans="7:10" x14ac:dyDescent="0.35">
      <c r="G1795" t="str">
        <f t="shared" si="63"/>
        <v>RT5EATING DISORDERS 2 (EPMA)</v>
      </c>
      <c r="H1795" t="str">
        <f t="shared" si="64"/>
        <v>RT5</v>
      </c>
      <c r="I1795" t="s">
        <v>3552</v>
      </c>
      <c r="J1795" t="s">
        <v>3551</v>
      </c>
    </row>
    <row r="1796" spans="7:10" x14ac:dyDescent="0.35">
      <c r="G1796" t="str">
        <f t="shared" si="63"/>
        <v>RT5EATING DISORDERS 3</v>
      </c>
      <c r="H1796" t="str">
        <f t="shared" si="64"/>
        <v>RT5</v>
      </c>
      <c r="I1796" t="s">
        <v>3554</v>
      </c>
      <c r="J1796" t="s">
        <v>3553</v>
      </c>
    </row>
    <row r="1797" spans="7:10" x14ac:dyDescent="0.35">
      <c r="G1797" t="str">
        <f t="shared" si="63"/>
        <v>RT5EATING DISORDERS 3 (EPMA)</v>
      </c>
      <c r="H1797" t="str">
        <f t="shared" si="64"/>
        <v>RT5</v>
      </c>
      <c r="I1797" t="s">
        <v>3556</v>
      </c>
      <c r="J1797" t="s">
        <v>3555</v>
      </c>
    </row>
    <row r="1798" spans="7:10" x14ac:dyDescent="0.35">
      <c r="G1798" t="str">
        <f t="shared" si="63"/>
        <v>RT5EATING DISORDERS 4</v>
      </c>
      <c r="H1798" t="str">
        <f t="shared" si="64"/>
        <v>RT5</v>
      </c>
      <c r="I1798" t="s">
        <v>3558</v>
      </c>
      <c r="J1798" t="s">
        <v>3557</v>
      </c>
    </row>
    <row r="1799" spans="7:10" x14ac:dyDescent="0.35">
      <c r="G1799" t="str">
        <f t="shared" si="63"/>
        <v>RT5EATING DISORDERS 4 (EPMA)</v>
      </c>
      <c r="H1799" t="str">
        <f t="shared" si="64"/>
        <v>RT5</v>
      </c>
      <c r="I1799" t="s">
        <v>3560</v>
      </c>
      <c r="J1799" t="s">
        <v>3559</v>
      </c>
    </row>
    <row r="1800" spans="7:10" x14ac:dyDescent="0.35">
      <c r="G1800" t="str">
        <f t="shared" si="63"/>
        <v>RT5EVINGTON CENTRE</v>
      </c>
      <c r="H1800" t="str">
        <f t="shared" si="64"/>
        <v>RT5</v>
      </c>
      <c r="I1800" t="s">
        <v>3562</v>
      </c>
      <c r="J1800" t="s">
        <v>3561</v>
      </c>
    </row>
    <row r="1801" spans="7:10" x14ac:dyDescent="0.35">
      <c r="G1801" t="str">
        <f t="shared" si="63"/>
        <v>RT5EXTERNAL AUDITORS</v>
      </c>
      <c r="H1801" t="str">
        <f t="shared" si="64"/>
        <v>RT5</v>
      </c>
      <c r="I1801" t="s">
        <v>3564</v>
      </c>
      <c r="J1801" t="s">
        <v>3563</v>
      </c>
    </row>
    <row r="1802" spans="7:10" x14ac:dyDescent="0.35">
      <c r="G1802" t="str">
        <f t="shared" si="63"/>
        <v>RT5FEILDING PALMER WARD</v>
      </c>
      <c r="H1802" t="str">
        <f t="shared" si="64"/>
        <v>RT5</v>
      </c>
      <c r="I1802" t="s">
        <v>3566</v>
      </c>
      <c r="J1802" t="s">
        <v>3565</v>
      </c>
    </row>
    <row r="1803" spans="7:10" x14ac:dyDescent="0.35">
      <c r="G1803" t="str">
        <f t="shared" si="63"/>
        <v>RT5FIELDING PALMER HOSPITAL</v>
      </c>
      <c r="H1803" t="str">
        <f t="shared" si="64"/>
        <v>RT5</v>
      </c>
      <c r="I1803" t="s">
        <v>3568</v>
      </c>
      <c r="J1803" t="s">
        <v>3567</v>
      </c>
    </row>
    <row r="1804" spans="7:10" x14ac:dyDescent="0.35">
      <c r="G1804" t="str">
        <f t="shared" si="63"/>
        <v>RT5FORENSIC 1</v>
      </c>
      <c r="H1804" t="str">
        <f t="shared" si="64"/>
        <v>RT5</v>
      </c>
      <c r="I1804" t="s">
        <v>3570</v>
      </c>
      <c r="J1804" t="s">
        <v>3569</v>
      </c>
    </row>
    <row r="1805" spans="7:10" x14ac:dyDescent="0.35">
      <c r="G1805" t="str">
        <f t="shared" si="63"/>
        <v>RT5FORENSIC 1 (EPMA)</v>
      </c>
      <c r="H1805" t="str">
        <f t="shared" si="64"/>
        <v>RT5</v>
      </c>
      <c r="I1805" t="s">
        <v>3572</v>
      </c>
      <c r="J1805" t="s">
        <v>3571</v>
      </c>
    </row>
    <row r="1806" spans="7:10" x14ac:dyDescent="0.35">
      <c r="G1806" t="str">
        <f t="shared" si="63"/>
        <v>RT5FORENSIC 2</v>
      </c>
      <c r="H1806" t="str">
        <f t="shared" si="64"/>
        <v>RT5</v>
      </c>
      <c r="I1806" t="s">
        <v>3574</v>
      </c>
      <c r="J1806" t="s">
        <v>3573</v>
      </c>
    </row>
    <row r="1807" spans="7:10" x14ac:dyDescent="0.35">
      <c r="G1807" t="str">
        <f t="shared" si="63"/>
        <v>RT5FORENSIC 2 (EPMA)</v>
      </c>
      <c r="H1807" t="str">
        <f t="shared" si="64"/>
        <v>RT5</v>
      </c>
      <c r="I1807" t="s">
        <v>3576</v>
      </c>
      <c r="J1807" t="s">
        <v>3575</v>
      </c>
    </row>
    <row r="1808" spans="7:10" x14ac:dyDescent="0.35">
      <c r="G1808" t="str">
        <f t="shared" si="63"/>
        <v>RT5FORENSIC 3</v>
      </c>
      <c r="H1808" t="str">
        <f t="shared" si="64"/>
        <v>RT5</v>
      </c>
      <c r="I1808" t="s">
        <v>3578</v>
      </c>
      <c r="J1808" t="s">
        <v>3577</v>
      </c>
    </row>
    <row r="1809" spans="7:10" x14ac:dyDescent="0.35">
      <c r="G1809" t="str">
        <f t="shared" si="63"/>
        <v>RT5FORENSIC 3 (EPMA)</v>
      </c>
      <c r="H1809" t="str">
        <f t="shared" si="64"/>
        <v>RT5</v>
      </c>
      <c r="I1809" t="s">
        <v>3580</v>
      </c>
      <c r="J1809" t="s">
        <v>3579</v>
      </c>
    </row>
    <row r="1810" spans="7:10" x14ac:dyDescent="0.35">
      <c r="G1810" t="str">
        <f t="shared" si="63"/>
        <v>RT5GILLIVERS</v>
      </c>
      <c r="H1810" t="str">
        <f t="shared" si="64"/>
        <v>RT5</v>
      </c>
      <c r="I1810" t="s">
        <v>3582</v>
      </c>
      <c r="J1810" t="s">
        <v>3581</v>
      </c>
    </row>
    <row r="1811" spans="7:10" x14ac:dyDescent="0.35">
      <c r="G1811" t="str">
        <f t="shared" si="63"/>
        <v>RT5GLENFRITH UNIT FOR LEARNING DISABILITIES</v>
      </c>
      <c r="H1811" t="str">
        <f t="shared" si="64"/>
        <v>RT5</v>
      </c>
      <c r="I1811" t="s">
        <v>3584</v>
      </c>
      <c r="J1811" t="s">
        <v>3583</v>
      </c>
    </row>
    <row r="1812" spans="7:10" x14ac:dyDescent="0.35">
      <c r="G1812" t="str">
        <f t="shared" si="63"/>
        <v>RT5GORSE HILL HOSPITAL</v>
      </c>
      <c r="H1812" t="str">
        <f t="shared" si="64"/>
        <v>RT5</v>
      </c>
      <c r="I1812" t="s">
        <v>3586</v>
      </c>
      <c r="J1812" t="s">
        <v>3585</v>
      </c>
    </row>
    <row r="1813" spans="7:10" x14ac:dyDescent="0.35">
      <c r="G1813" t="str">
        <f t="shared" si="63"/>
        <v>RT5GRASMERE</v>
      </c>
      <c r="H1813" t="str">
        <f t="shared" si="64"/>
        <v>RT5</v>
      </c>
      <c r="I1813" t="s">
        <v>3588</v>
      </c>
      <c r="J1813" t="s">
        <v>3587</v>
      </c>
    </row>
    <row r="1814" spans="7:10" x14ac:dyDescent="0.35">
      <c r="G1814" t="str">
        <f t="shared" si="63"/>
        <v>RT5H &amp; B HOSPITAL WARDS</v>
      </c>
      <c r="H1814" t="str">
        <f t="shared" si="64"/>
        <v>RT5</v>
      </c>
      <c r="I1814" t="s">
        <v>3590</v>
      </c>
      <c r="J1814" t="s">
        <v>3589</v>
      </c>
    </row>
    <row r="1815" spans="7:10" x14ac:dyDescent="0.35">
      <c r="G1815" t="str">
        <f t="shared" ref="G1815:G1878" si="65">H1815&amp;I1815</f>
        <v>RT5HERSCHEL PRINS</v>
      </c>
      <c r="H1815" t="str">
        <f t="shared" si="64"/>
        <v>RT5</v>
      </c>
      <c r="I1815" t="s">
        <v>3592</v>
      </c>
      <c r="J1815" t="s">
        <v>3591</v>
      </c>
    </row>
    <row r="1816" spans="7:10" x14ac:dyDescent="0.35">
      <c r="G1816" t="str">
        <f t="shared" si="65"/>
        <v>RT5HINCKLEY AND BOSWORTH 1</v>
      </c>
      <c r="H1816" t="str">
        <f t="shared" si="64"/>
        <v>RT5</v>
      </c>
      <c r="I1816" t="s">
        <v>3594</v>
      </c>
      <c r="J1816" t="s">
        <v>3593</v>
      </c>
    </row>
    <row r="1817" spans="7:10" x14ac:dyDescent="0.35">
      <c r="G1817" t="str">
        <f t="shared" si="65"/>
        <v>RT5HINCKLEY AND BOSWORTH 1 (EPMA)</v>
      </c>
      <c r="H1817" t="str">
        <f t="shared" si="64"/>
        <v>RT5</v>
      </c>
      <c r="I1817" t="s">
        <v>3596</v>
      </c>
      <c r="J1817" t="s">
        <v>3595</v>
      </c>
    </row>
    <row r="1818" spans="7:10" x14ac:dyDescent="0.35">
      <c r="G1818" t="str">
        <f t="shared" si="65"/>
        <v>RT5HINCKLEY AND BOSWORTH 2</v>
      </c>
      <c r="H1818" t="str">
        <f t="shared" si="64"/>
        <v>RT5</v>
      </c>
      <c r="I1818" t="s">
        <v>3598</v>
      </c>
      <c r="J1818" t="s">
        <v>3597</v>
      </c>
    </row>
    <row r="1819" spans="7:10" x14ac:dyDescent="0.35">
      <c r="G1819" t="str">
        <f t="shared" si="65"/>
        <v>RT5HINCKLEY AND BOSWORTH 2 (EPMA)</v>
      </c>
      <c r="H1819" t="str">
        <f t="shared" si="64"/>
        <v>RT5</v>
      </c>
      <c r="I1819" t="s">
        <v>3600</v>
      </c>
      <c r="J1819" t="s">
        <v>3599</v>
      </c>
    </row>
    <row r="1820" spans="7:10" x14ac:dyDescent="0.35">
      <c r="G1820" t="str">
        <f t="shared" si="65"/>
        <v>RT5HINCKLEY AND BOSWORTH 3</v>
      </c>
      <c r="H1820" t="str">
        <f t="shared" si="64"/>
        <v>RT5</v>
      </c>
      <c r="I1820" t="s">
        <v>3602</v>
      </c>
      <c r="J1820" t="s">
        <v>3601</v>
      </c>
    </row>
    <row r="1821" spans="7:10" x14ac:dyDescent="0.35">
      <c r="G1821" t="str">
        <f t="shared" si="65"/>
        <v>RT5HINCKLEY AND BOSWORTH 3 (EPMA)</v>
      </c>
      <c r="H1821" t="str">
        <f t="shared" si="64"/>
        <v>RT5</v>
      </c>
      <c r="I1821" t="s">
        <v>3604</v>
      </c>
      <c r="J1821" t="s">
        <v>3603</v>
      </c>
    </row>
    <row r="1822" spans="7:10" x14ac:dyDescent="0.35">
      <c r="G1822" t="str">
        <f t="shared" si="65"/>
        <v>RT5HINCKLEY AND DISTRICT HOSPITAL</v>
      </c>
      <c r="H1822" t="str">
        <f t="shared" si="64"/>
        <v>RT5</v>
      </c>
      <c r="I1822" t="s">
        <v>2338</v>
      </c>
      <c r="J1822" t="s">
        <v>3605</v>
      </c>
    </row>
    <row r="1823" spans="7:10" x14ac:dyDescent="0.35">
      <c r="G1823" t="str">
        <f t="shared" si="65"/>
        <v>RT5LD 1</v>
      </c>
      <c r="H1823" t="str">
        <f t="shared" si="64"/>
        <v>RT5</v>
      </c>
      <c r="I1823" t="s">
        <v>3607</v>
      </c>
      <c r="J1823" t="s">
        <v>3606</v>
      </c>
    </row>
    <row r="1824" spans="7:10" x14ac:dyDescent="0.35">
      <c r="G1824" t="str">
        <f t="shared" si="65"/>
        <v>RT5LD 1 (EPMA)</v>
      </c>
      <c r="H1824" t="str">
        <f t="shared" si="64"/>
        <v>RT5</v>
      </c>
      <c r="I1824" t="s">
        <v>3609</v>
      </c>
      <c r="J1824" t="s">
        <v>3608</v>
      </c>
    </row>
    <row r="1825" spans="7:10" x14ac:dyDescent="0.35">
      <c r="G1825" t="str">
        <f t="shared" si="65"/>
        <v>RT5LD 2</v>
      </c>
      <c r="H1825" t="str">
        <f t="shared" si="64"/>
        <v>RT5</v>
      </c>
      <c r="I1825" t="s">
        <v>3611</v>
      </c>
      <c r="J1825" t="s">
        <v>3610</v>
      </c>
    </row>
    <row r="1826" spans="7:10" x14ac:dyDescent="0.35">
      <c r="G1826" t="str">
        <f t="shared" si="65"/>
        <v>RT5LD 2 (EPMA)</v>
      </c>
      <c r="H1826" t="str">
        <f t="shared" si="64"/>
        <v>RT5</v>
      </c>
      <c r="I1826" t="s">
        <v>3613</v>
      </c>
      <c r="J1826" t="s">
        <v>3612</v>
      </c>
    </row>
    <row r="1827" spans="7:10" x14ac:dyDescent="0.35">
      <c r="G1827" t="str">
        <f t="shared" si="65"/>
        <v>RT5LD 3</v>
      </c>
      <c r="H1827" t="str">
        <f t="shared" si="64"/>
        <v>RT5</v>
      </c>
      <c r="I1827" t="s">
        <v>3615</v>
      </c>
      <c r="J1827" t="s">
        <v>3614</v>
      </c>
    </row>
    <row r="1828" spans="7:10" x14ac:dyDescent="0.35">
      <c r="G1828" t="str">
        <f t="shared" si="65"/>
        <v>RT5LD 3 (EPMA)</v>
      </c>
      <c r="H1828" t="str">
        <f t="shared" si="64"/>
        <v>RT5</v>
      </c>
      <c r="I1828" t="s">
        <v>3617</v>
      </c>
      <c r="J1828" t="s">
        <v>3616</v>
      </c>
    </row>
    <row r="1829" spans="7:10" x14ac:dyDescent="0.35">
      <c r="G1829" t="str">
        <f t="shared" si="65"/>
        <v>RT5LD 4</v>
      </c>
      <c r="H1829" t="str">
        <f t="shared" si="64"/>
        <v>RT5</v>
      </c>
      <c r="I1829" t="s">
        <v>3619</v>
      </c>
      <c r="J1829" t="s">
        <v>3618</v>
      </c>
    </row>
    <row r="1830" spans="7:10" x14ac:dyDescent="0.35">
      <c r="G1830" t="str">
        <f t="shared" si="65"/>
        <v>RT5LD 4 (EPMA)</v>
      </c>
      <c r="H1830" t="str">
        <f t="shared" si="64"/>
        <v>RT5</v>
      </c>
      <c r="I1830" t="s">
        <v>3621</v>
      </c>
      <c r="J1830" t="s">
        <v>3620</v>
      </c>
    </row>
    <row r="1831" spans="7:10" x14ac:dyDescent="0.35">
      <c r="G1831" t="str">
        <f t="shared" si="65"/>
        <v>RT5LD 5</v>
      </c>
      <c r="H1831" t="str">
        <f t="shared" si="64"/>
        <v>RT5</v>
      </c>
      <c r="I1831" t="s">
        <v>3623</v>
      </c>
      <c r="J1831" t="s">
        <v>3622</v>
      </c>
    </row>
    <row r="1832" spans="7:10" x14ac:dyDescent="0.35">
      <c r="G1832" t="str">
        <f t="shared" si="65"/>
        <v>RT5LD 5 (EPMA)</v>
      </c>
      <c r="H1832" t="str">
        <f t="shared" si="64"/>
        <v>RT5</v>
      </c>
      <c r="I1832" t="s">
        <v>3625</v>
      </c>
      <c r="J1832" t="s">
        <v>3624</v>
      </c>
    </row>
    <row r="1833" spans="7:10" x14ac:dyDescent="0.35">
      <c r="G1833" t="str">
        <f t="shared" si="65"/>
        <v>RT5LD 6</v>
      </c>
      <c r="H1833" t="str">
        <f t="shared" si="64"/>
        <v>RT5</v>
      </c>
      <c r="I1833" t="s">
        <v>3627</v>
      </c>
      <c r="J1833" t="s">
        <v>3626</v>
      </c>
    </row>
    <row r="1834" spans="7:10" x14ac:dyDescent="0.35">
      <c r="G1834" t="str">
        <f t="shared" si="65"/>
        <v>RT5LD 6 (EPMA)</v>
      </c>
      <c r="H1834" t="str">
        <f t="shared" si="64"/>
        <v>RT5</v>
      </c>
      <c r="I1834" t="s">
        <v>3629</v>
      </c>
      <c r="J1834" t="s">
        <v>3628</v>
      </c>
    </row>
    <row r="1835" spans="7:10" x14ac:dyDescent="0.35">
      <c r="G1835" t="str">
        <f t="shared" si="65"/>
        <v>RT5LD 7</v>
      </c>
      <c r="H1835" t="str">
        <f t="shared" si="64"/>
        <v>RT5</v>
      </c>
      <c r="I1835" t="s">
        <v>3631</v>
      </c>
      <c r="J1835" t="s">
        <v>3630</v>
      </c>
    </row>
    <row r="1836" spans="7:10" x14ac:dyDescent="0.35">
      <c r="G1836" t="str">
        <f t="shared" si="65"/>
        <v>RT5LD 7 (EPMA)</v>
      </c>
      <c r="H1836" t="str">
        <f t="shared" si="64"/>
        <v>RT5</v>
      </c>
      <c r="I1836" t="s">
        <v>3633</v>
      </c>
      <c r="J1836" t="s">
        <v>3632</v>
      </c>
    </row>
    <row r="1837" spans="7:10" x14ac:dyDescent="0.35">
      <c r="G1837" t="str">
        <f t="shared" si="65"/>
        <v>RT5LEICESTER FRITH (ALFRED HILL)</v>
      </c>
      <c r="H1837" t="str">
        <f t="shared" si="64"/>
        <v>RT5</v>
      </c>
      <c r="I1837" t="s">
        <v>3635</v>
      </c>
      <c r="J1837" t="s">
        <v>3634</v>
      </c>
    </row>
    <row r="1838" spans="7:10" x14ac:dyDescent="0.35">
      <c r="G1838" t="str">
        <f t="shared" si="65"/>
        <v>RT5LEICESTER FRITH (BALDWIN UNIT)</v>
      </c>
      <c r="H1838" t="str">
        <f t="shared" si="64"/>
        <v>RT5</v>
      </c>
      <c r="I1838" t="s">
        <v>3637</v>
      </c>
      <c r="J1838" t="s">
        <v>3636</v>
      </c>
    </row>
    <row r="1839" spans="7:10" x14ac:dyDescent="0.35">
      <c r="G1839" t="str">
        <f t="shared" si="65"/>
        <v>RT5LEICESTER FRITH (DOROTHY BATES SUB STATION)</v>
      </c>
      <c r="H1839" t="str">
        <f t="shared" si="64"/>
        <v>RT5</v>
      </c>
      <c r="I1839" t="s">
        <v>3639</v>
      </c>
      <c r="J1839" t="s">
        <v>3638</v>
      </c>
    </row>
    <row r="1840" spans="7:10" x14ac:dyDescent="0.35">
      <c r="G1840" t="str">
        <f t="shared" si="65"/>
        <v>RT5LEICESTER FRITH (FOSSE PRINT UNIT)</v>
      </c>
      <c r="H1840" t="str">
        <f t="shared" si="64"/>
        <v>RT5</v>
      </c>
      <c r="I1840" t="s">
        <v>3641</v>
      </c>
      <c r="J1840" t="s">
        <v>3640</v>
      </c>
    </row>
    <row r="1841" spans="7:10" x14ac:dyDescent="0.35">
      <c r="G1841" t="str">
        <f t="shared" si="65"/>
        <v>RT5LEICESTER FRITH (FURTHER EDUCATION BUILDING)</v>
      </c>
      <c r="H1841" t="str">
        <f t="shared" ref="H1841:H1904" si="66">LEFT(J1841,3)</f>
        <v>RT5</v>
      </c>
      <c r="I1841" t="s">
        <v>3643</v>
      </c>
      <c r="J1841" t="s">
        <v>3642</v>
      </c>
    </row>
    <row r="1842" spans="7:10" x14ac:dyDescent="0.35">
      <c r="G1842" t="str">
        <f t="shared" si="65"/>
        <v>RT5LEICESTER FRITH (GARAGES)</v>
      </c>
      <c r="H1842" t="str">
        <f t="shared" si="66"/>
        <v>RT5</v>
      </c>
      <c r="I1842" t="s">
        <v>3645</v>
      </c>
      <c r="J1842" t="s">
        <v>3644</v>
      </c>
    </row>
    <row r="1843" spans="7:10" x14ac:dyDescent="0.35">
      <c r="G1843" t="str">
        <f t="shared" si="65"/>
        <v>RT5LEICESTER FRITH (MEADOW LAND)</v>
      </c>
      <c r="H1843" t="str">
        <f t="shared" si="66"/>
        <v>RT5</v>
      </c>
      <c r="I1843" t="s">
        <v>3647</v>
      </c>
      <c r="J1843" t="s">
        <v>3646</v>
      </c>
    </row>
    <row r="1844" spans="7:10" x14ac:dyDescent="0.35">
      <c r="G1844" t="str">
        <f t="shared" si="65"/>
        <v>RT5LEICESTER FRITH (REHABILITATION BUILDING)</v>
      </c>
      <c r="H1844" t="str">
        <f t="shared" si="66"/>
        <v>RT5</v>
      </c>
      <c r="I1844" t="s">
        <v>3649</v>
      </c>
      <c r="J1844" t="s">
        <v>3648</v>
      </c>
    </row>
    <row r="1845" spans="7:10" x14ac:dyDescent="0.35">
      <c r="G1845" t="str">
        <f t="shared" si="65"/>
        <v>RT5LEICESTER FRITH (SNOOZLEUM)</v>
      </c>
      <c r="H1845" t="str">
        <f t="shared" si="66"/>
        <v>RT5</v>
      </c>
      <c r="I1845" t="s">
        <v>3651</v>
      </c>
      <c r="J1845" t="s">
        <v>3650</v>
      </c>
    </row>
    <row r="1846" spans="7:10" x14ac:dyDescent="0.35">
      <c r="G1846" t="str">
        <f t="shared" si="65"/>
        <v>RT5LEICESTER FRITH (THE CHAPEL)</v>
      </c>
      <c r="H1846" t="str">
        <f t="shared" si="66"/>
        <v>RT5</v>
      </c>
      <c r="I1846" t="s">
        <v>3653</v>
      </c>
      <c r="J1846" t="s">
        <v>3652</v>
      </c>
    </row>
    <row r="1847" spans="7:10" x14ac:dyDescent="0.35">
      <c r="G1847" t="str">
        <f t="shared" si="65"/>
        <v>RT5LEICESTER FRITH (THE LAURELS)</v>
      </c>
      <c r="H1847" t="str">
        <f t="shared" si="66"/>
        <v>RT5</v>
      </c>
      <c r="I1847" t="s">
        <v>3655</v>
      </c>
      <c r="J1847" t="s">
        <v>3654</v>
      </c>
    </row>
    <row r="1848" spans="7:10" x14ac:dyDescent="0.35">
      <c r="G1848" t="str">
        <f t="shared" si="65"/>
        <v>RT5LEICESTER FRITH (THE RECREATION HALL)</v>
      </c>
      <c r="H1848" t="str">
        <f t="shared" si="66"/>
        <v>RT5</v>
      </c>
      <c r="I1848" t="s">
        <v>3657</v>
      </c>
      <c r="J1848" t="s">
        <v>3656</v>
      </c>
    </row>
    <row r="1849" spans="7:10" x14ac:dyDescent="0.35">
      <c r="G1849" t="str">
        <f t="shared" si="65"/>
        <v>RT5LEICESTER FRITH (THE TREATMENT UNIT)</v>
      </c>
      <c r="H1849" t="str">
        <f t="shared" si="66"/>
        <v>RT5</v>
      </c>
      <c r="I1849" t="s">
        <v>3659</v>
      </c>
      <c r="J1849" t="s">
        <v>3658</v>
      </c>
    </row>
    <row r="1850" spans="7:10" x14ac:dyDescent="0.35">
      <c r="G1850" t="str">
        <f t="shared" si="65"/>
        <v>RT5LEICESTER FRITH HOSPITAL</v>
      </c>
      <c r="H1850" t="str">
        <f t="shared" si="66"/>
        <v>RT5</v>
      </c>
      <c r="I1850" t="s">
        <v>3661</v>
      </c>
      <c r="J1850" t="s">
        <v>3660</v>
      </c>
    </row>
    <row r="1851" spans="7:10" x14ac:dyDescent="0.35">
      <c r="G1851" t="str">
        <f t="shared" si="65"/>
        <v>RT5LEICESTER FRITH HOSPITAL (EPMA)</v>
      </c>
      <c r="H1851" t="str">
        <f t="shared" si="66"/>
        <v>RT5</v>
      </c>
      <c r="I1851" t="s">
        <v>3663</v>
      </c>
      <c r="J1851" t="s">
        <v>3662</v>
      </c>
    </row>
    <row r="1852" spans="7:10" x14ac:dyDescent="0.35">
      <c r="G1852" t="str">
        <f t="shared" si="65"/>
        <v>RT5LEICESTERSHIRE PARTNERSHIP NHS TRUST (UNIVERSITY HOSPITALS)</v>
      </c>
      <c r="H1852" t="str">
        <f t="shared" si="66"/>
        <v>RT5</v>
      </c>
      <c r="I1852" t="s">
        <v>3665</v>
      </c>
      <c r="J1852" t="s">
        <v>3664</v>
      </c>
    </row>
    <row r="1853" spans="7:10" x14ac:dyDescent="0.35">
      <c r="G1853" t="str">
        <f t="shared" si="65"/>
        <v>RT5LEICESTERSHIRE PARTNERSHIP NHS TRUST MENTAL HEALTH SERVICES</v>
      </c>
      <c r="H1853" t="str">
        <f t="shared" si="66"/>
        <v>RT5</v>
      </c>
      <c r="I1853" t="s">
        <v>3667</v>
      </c>
      <c r="J1853" t="s">
        <v>3666</v>
      </c>
    </row>
    <row r="1854" spans="7:10" x14ac:dyDescent="0.35">
      <c r="G1854" t="str">
        <f t="shared" si="65"/>
        <v>RT5LOCAL COUNTER FRAUD SPECIALIST</v>
      </c>
      <c r="H1854" t="str">
        <f t="shared" si="66"/>
        <v>RT5</v>
      </c>
      <c r="I1854" t="s">
        <v>3669</v>
      </c>
      <c r="J1854" t="s">
        <v>3668</v>
      </c>
    </row>
    <row r="1855" spans="7:10" x14ac:dyDescent="0.35">
      <c r="G1855" t="str">
        <f t="shared" si="65"/>
        <v>RT5LOUGHBOROUGH HOSP WARDS</v>
      </c>
      <c r="H1855" t="str">
        <f t="shared" si="66"/>
        <v>RT5</v>
      </c>
      <c r="I1855" t="s">
        <v>3671</v>
      </c>
      <c r="J1855" t="s">
        <v>3670</v>
      </c>
    </row>
    <row r="1856" spans="7:10" x14ac:dyDescent="0.35">
      <c r="G1856" t="str">
        <f t="shared" si="65"/>
        <v>RT5LOUGHBOROUGH HOSPITAL</v>
      </c>
      <c r="H1856" t="str">
        <f t="shared" si="66"/>
        <v>RT5</v>
      </c>
      <c r="I1856" t="s">
        <v>3673</v>
      </c>
      <c r="J1856" t="s">
        <v>3672</v>
      </c>
    </row>
    <row r="1857" spans="7:10" x14ac:dyDescent="0.35">
      <c r="G1857" t="str">
        <f t="shared" si="65"/>
        <v>RT5MARKET HARBOROUGH HOSPITAL</v>
      </c>
      <c r="H1857" t="str">
        <f t="shared" si="66"/>
        <v>RT5</v>
      </c>
      <c r="I1857" t="s">
        <v>3675</v>
      </c>
      <c r="J1857" t="s">
        <v>3674</v>
      </c>
    </row>
    <row r="1858" spans="7:10" x14ac:dyDescent="0.35">
      <c r="G1858" t="str">
        <f t="shared" si="65"/>
        <v>RT5MEASHAM MEDICAL UNIT</v>
      </c>
      <c r="H1858" t="str">
        <f t="shared" si="66"/>
        <v>RT5</v>
      </c>
      <c r="I1858" t="s">
        <v>3677</v>
      </c>
      <c r="J1858" t="s">
        <v>3676</v>
      </c>
    </row>
    <row r="1859" spans="7:10" x14ac:dyDescent="0.35">
      <c r="G1859" t="str">
        <f t="shared" si="65"/>
        <v>RT5MELTON MOWBRAY HOSPITAL</v>
      </c>
      <c r="H1859" t="str">
        <f t="shared" si="66"/>
        <v>RT5</v>
      </c>
      <c r="I1859" t="s">
        <v>3679</v>
      </c>
      <c r="J1859" t="s">
        <v>3678</v>
      </c>
    </row>
    <row r="1860" spans="7:10" x14ac:dyDescent="0.35">
      <c r="G1860" t="str">
        <f t="shared" si="65"/>
        <v>RT5MHSOP 1</v>
      </c>
      <c r="H1860" t="str">
        <f t="shared" si="66"/>
        <v>RT5</v>
      </c>
      <c r="I1860" t="s">
        <v>3681</v>
      </c>
      <c r="J1860" t="s">
        <v>3680</v>
      </c>
    </row>
    <row r="1861" spans="7:10" x14ac:dyDescent="0.35">
      <c r="G1861" t="str">
        <f t="shared" si="65"/>
        <v>RT5MHSOP 1 (EPMA)</v>
      </c>
      <c r="H1861" t="str">
        <f t="shared" si="66"/>
        <v>RT5</v>
      </c>
      <c r="I1861" t="s">
        <v>3683</v>
      </c>
      <c r="J1861" t="s">
        <v>3682</v>
      </c>
    </row>
    <row r="1862" spans="7:10" x14ac:dyDescent="0.35">
      <c r="G1862" t="str">
        <f t="shared" si="65"/>
        <v>RT5MHSOP 10</v>
      </c>
      <c r="H1862" t="str">
        <f t="shared" si="66"/>
        <v>RT5</v>
      </c>
      <c r="I1862" t="s">
        <v>3685</v>
      </c>
      <c r="J1862" t="s">
        <v>3684</v>
      </c>
    </row>
    <row r="1863" spans="7:10" x14ac:dyDescent="0.35">
      <c r="G1863" t="str">
        <f t="shared" si="65"/>
        <v>RT5MHSOP 10 (EPMA)</v>
      </c>
      <c r="H1863" t="str">
        <f t="shared" si="66"/>
        <v>RT5</v>
      </c>
      <c r="I1863" t="s">
        <v>3687</v>
      </c>
      <c r="J1863" t="s">
        <v>3686</v>
      </c>
    </row>
    <row r="1864" spans="7:10" x14ac:dyDescent="0.35">
      <c r="G1864" t="str">
        <f t="shared" si="65"/>
        <v>RT5MHSOP 11</v>
      </c>
      <c r="H1864" t="str">
        <f t="shared" si="66"/>
        <v>RT5</v>
      </c>
      <c r="I1864" t="s">
        <v>3689</v>
      </c>
      <c r="J1864" t="s">
        <v>3688</v>
      </c>
    </row>
    <row r="1865" spans="7:10" x14ac:dyDescent="0.35">
      <c r="G1865" t="str">
        <f t="shared" si="65"/>
        <v>RT5MHSOP 11 (EPMA)</v>
      </c>
      <c r="H1865" t="str">
        <f t="shared" si="66"/>
        <v>RT5</v>
      </c>
      <c r="I1865" t="s">
        <v>3691</v>
      </c>
      <c r="J1865" t="s">
        <v>3690</v>
      </c>
    </row>
    <row r="1866" spans="7:10" x14ac:dyDescent="0.35">
      <c r="G1866" t="str">
        <f t="shared" si="65"/>
        <v>RT5MHSOP 12</v>
      </c>
      <c r="H1866" t="str">
        <f t="shared" si="66"/>
        <v>RT5</v>
      </c>
      <c r="I1866" t="s">
        <v>3693</v>
      </c>
      <c r="J1866" t="s">
        <v>3692</v>
      </c>
    </row>
    <row r="1867" spans="7:10" x14ac:dyDescent="0.35">
      <c r="G1867" t="str">
        <f t="shared" si="65"/>
        <v>RT5MHSOP 12 (EPMA)</v>
      </c>
      <c r="H1867" t="str">
        <f t="shared" si="66"/>
        <v>RT5</v>
      </c>
      <c r="I1867" t="s">
        <v>3695</v>
      </c>
      <c r="J1867" t="s">
        <v>3694</v>
      </c>
    </row>
    <row r="1868" spans="7:10" x14ac:dyDescent="0.35">
      <c r="G1868" t="str">
        <f t="shared" si="65"/>
        <v>RT5MHSOP 13</v>
      </c>
      <c r="H1868" t="str">
        <f t="shared" si="66"/>
        <v>RT5</v>
      </c>
      <c r="I1868" t="s">
        <v>3697</v>
      </c>
      <c r="J1868" t="s">
        <v>3696</v>
      </c>
    </row>
    <row r="1869" spans="7:10" x14ac:dyDescent="0.35">
      <c r="G1869" t="str">
        <f t="shared" si="65"/>
        <v>RT5MHSOP 13 (EPMA)</v>
      </c>
      <c r="H1869" t="str">
        <f t="shared" si="66"/>
        <v>RT5</v>
      </c>
      <c r="I1869" t="s">
        <v>3699</v>
      </c>
      <c r="J1869" t="s">
        <v>3698</v>
      </c>
    </row>
    <row r="1870" spans="7:10" x14ac:dyDescent="0.35">
      <c r="G1870" t="str">
        <f t="shared" si="65"/>
        <v>RT5MHSOP 14</v>
      </c>
      <c r="H1870" t="str">
        <f t="shared" si="66"/>
        <v>RT5</v>
      </c>
      <c r="I1870" t="s">
        <v>3701</v>
      </c>
      <c r="J1870" t="s">
        <v>3700</v>
      </c>
    </row>
    <row r="1871" spans="7:10" x14ac:dyDescent="0.35">
      <c r="G1871" t="str">
        <f t="shared" si="65"/>
        <v>RT5MHSOP 14 (EPMA)</v>
      </c>
      <c r="H1871" t="str">
        <f t="shared" si="66"/>
        <v>RT5</v>
      </c>
      <c r="I1871" t="s">
        <v>3703</v>
      </c>
      <c r="J1871" t="s">
        <v>3702</v>
      </c>
    </row>
    <row r="1872" spans="7:10" x14ac:dyDescent="0.35">
      <c r="G1872" t="str">
        <f t="shared" si="65"/>
        <v>RT5MHSOP 15</v>
      </c>
      <c r="H1872" t="str">
        <f t="shared" si="66"/>
        <v>RT5</v>
      </c>
      <c r="I1872" t="s">
        <v>3705</v>
      </c>
      <c r="J1872" t="s">
        <v>3704</v>
      </c>
    </row>
    <row r="1873" spans="7:10" x14ac:dyDescent="0.35">
      <c r="G1873" t="str">
        <f t="shared" si="65"/>
        <v>RT5MHSOP 15 (EPMA)</v>
      </c>
      <c r="H1873" t="str">
        <f t="shared" si="66"/>
        <v>RT5</v>
      </c>
      <c r="I1873" t="s">
        <v>3707</v>
      </c>
      <c r="J1873" t="s">
        <v>3706</v>
      </c>
    </row>
    <row r="1874" spans="7:10" x14ac:dyDescent="0.35">
      <c r="G1874" t="str">
        <f t="shared" si="65"/>
        <v>RT5MHSOP 16</v>
      </c>
      <c r="H1874" t="str">
        <f t="shared" si="66"/>
        <v>RT5</v>
      </c>
      <c r="I1874" t="s">
        <v>3709</v>
      </c>
      <c r="J1874" t="s">
        <v>3708</v>
      </c>
    </row>
    <row r="1875" spans="7:10" x14ac:dyDescent="0.35">
      <c r="G1875" t="str">
        <f t="shared" si="65"/>
        <v>RT5MHSOP 16 (EPMA)</v>
      </c>
      <c r="H1875" t="str">
        <f t="shared" si="66"/>
        <v>RT5</v>
      </c>
      <c r="I1875" t="s">
        <v>3711</v>
      </c>
      <c r="J1875" t="s">
        <v>3710</v>
      </c>
    </row>
    <row r="1876" spans="7:10" x14ac:dyDescent="0.35">
      <c r="G1876" t="str">
        <f t="shared" si="65"/>
        <v>RT5MHSOP 17</v>
      </c>
      <c r="H1876" t="str">
        <f t="shared" si="66"/>
        <v>RT5</v>
      </c>
      <c r="I1876" t="s">
        <v>3713</v>
      </c>
      <c r="J1876" t="s">
        <v>3712</v>
      </c>
    </row>
    <row r="1877" spans="7:10" x14ac:dyDescent="0.35">
      <c r="G1877" t="str">
        <f t="shared" si="65"/>
        <v>RT5MHSOP 17 (EPMA)</v>
      </c>
      <c r="H1877" t="str">
        <f t="shared" si="66"/>
        <v>RT5</v>
      </c>
      <c r="I1877" t="s">
        <v>3715</v>
      </c>
      <c r="J1877" t="s">
        <v>3714</v>
      </c>
    </row>
    <row r="1878" spans="7:10" x14ac:dyDescent="0.35">
      <c r="G1878" t="str">
        <f t="shared" si="65"/>
        <v>RT5MHSOP 18</v>
      </c>
      <c r="H1878" t="str">
        <f t="shared" si="66"/>
        <v>RT5</v>
      </c>
      <c r="I1878" t="s">
        <v>3717</v>
      </c>
      <c r="J1878" t="s">
        <v>3716</v>
      </c>
    </row>
    <row r="1879" spans="7:10" x14ac:dyDescent="0.35">
      <c r="G1879" t="str">
        <f t="shared" ref="G1879:G1942" si="67">H1879&amp;I1879</f>
        <v>RT5MHSOP 18 (EPMA)</v>
      </c>
      <c r="H1879" t="str">
        <f t="shared" si="66"/>
        <v>RT5</v>
      </c>
      <c r="I1879" t="s">
        <v>3719</v>
      </c>
      <c r="J1879" t="s">
        <v>3718</v>
      </c>
    </row>
    <row r="1880" spans="7:10" x14ac:dyDescent="0.35">
      <c r="G1880" t="str">
        <f t="shared" si="67"/>
        <v>RT5MHSOP 2</v>
      </c>
      <c r="H1880" t="str">
        <f t="shared" si="66"/>
        <v>RT5</v>
      </c>
      <c r="I1880" t="s">
        <v>3721</v>
      </c>
      <c r="J1880" t="s">
        <v>3720</v>
      </c>
    </row>
    <row r="1881" spans="7:10" x14ac:dyDescent="0.35">
      <c r="G1881" t="str">
        <f t="shared" si="67"/>
        <v>RT5MHSOP 2 (EPMA)</v>
      </c>
      <c r="H1881" t="str">
        <f t="shared" si="66"/>
        <v>RT5</v>
      </c>
      <c r="I1881" t="s">
        <v>3723</v>
      </c>
      <c r="J1881" t="s">
        <v>3722</v>
      </c>
    </row>
    <row r="1882" spans="7:10" x14ac:dyDescent="0.35">
      <c r="G1882" t="str">
        <f t="shared" si="67"/>
        <v>RT5MHSOP 3</v>
      </c>
      <c r="H1882" t="str">
        <f t="shared" si="66"/>
        <v>RT5</v>
      </c>
      <c r="I1882" t="s">
        <v>3725</v>
      </c>
      <c r="J1882" t="s">
        <v>3724</v>
      </c>
    </row>
    <row r="1883" spans="7:10" x14ac:dyDescent="0.35">
      <c r="G1883" t="str">
        <f t="shared" si="67"/>
        <v>RT5MHSOP 3 (EPMA)</v>
      </c>
      <c r="H1883" t="str">
        <f t="shared" si="66"/>
        <v>RT5</v>
      </c>
      <c r="I1883" t="s">
        <v>3727</v>
      </c>
      <c r="J1883" t="s">
        <v>3726</v>
      </c>
    </row>
    <row r="1884" spans="7:10" x14ac:dyDescent="0.35">
      <c r="G1884" t="str">
        <f t="shared" si="67"/>
        <v>RT5MHSOP 4</v>
      </c>
      <c r="H1884" t="str">
        <f t="shared" si="66"/>
        <v>RT5</v>
      </c>
      <c r="I1884" t="s">
        <v>3729</v>
      </c>
      <c r="J1884" t="s">
        <v>3728</v>
      </c>
    </row>
    <row r="1885" spans="7:10" x14ac:dyDescent="0.35">
      <c r="G1885" t="str">
        <f t="shared" si="67"/>
        <v>RT5MHSOP 4 (EPMA)</v>
      </c>
      <c r="H1885" t="str">
        <f t="shared" si="66"/>
        <v>RT5</v>
      </c>
      <c r="I1885" t="s">
        <v>3731</v>
      </c>
      <c r="J1885" t="s">
        <v>3730</v>
      </c>
    </row>
    <row r="1886" spans="7:10" x14ac:dyDescent="0.35">
      <c r="G1886" t="str">
        <f t="shared" si="67"/>
        <v>RT5MHSOP 5</v>
      </c>
      <c r="H1886" t="str">
        <f t="shared" si="66"/>
        <v>RT5</v>
      </c>
      <c r="I1886" t="s">
        <v>3733</v>
      </c>
      <c r="J1886" t="s">
        <v>3732</v>
      </c>
    </row>
    <row r="1887" spans="7:10" x14ac:dyDescent="0.35">
      <c r="G1887" t="str">
        <f t="shared" si="67"/>
        <v>RT5MHSOP 5 (EPMA)</v>
      </c>
      <c r="H1887" t="str">
        <f t="shared" si="66"/>
        <v>RT5</v>
      </c>
      <c r="I1887" t="s">
        <v>3735</v>
      </c>
      <c r="J1887" t="s">
        <v>3734</v>
      </c>
    </row>
    <row r="1888" spans="7:10" x14ac:dyDescent="0.35">
      <c r="G1888" t="str">
        <f t="shared" si="67"/>
        <v>RT5MHSOP 6</v>
      </c>
      <c r="H1888" t="str">
        <f t="shared" si="66"/>
        <v>RT5</v>
      </c>
      <c r="I1888" t="s">
        <v>3737</v>
      </c>
      <c r="J1888" t="s">
        <v>3736</v>
      </c>
    </row>
    <row r="1889" spans="7:10" x14ac:dyDescent="0.35">
      <c r="G1889" t="str">
        <f t="shared" si="67"/>
        <v>RT5MHSOP 6 (EPMA)</v>
      </c>
      <c r="H1889" t="str">
        <f t="shared" si="66"/>
        <v>RT5</v>
      </c>
      <c r="I1889" t="s">
        <v>3739</v>
      </c>
      <c r="J1889" t="s">
        <v>3738</v>
      </c>
    </row>
    <row r="1890" spans="7:10" x14ac:dyDescent="0.35">
      <c r="G1890" t="str">
        <f t="shared" si="67"/>
        <v>RT5MHSOP 7</v>
      </c>
      <c r="H1890" t="str">
        <f t="shared" si="66"/>
        <v>RT5</v>
      </c>
      <c r="I1890" t="s">
        <v>3741</v>
      </c>
      <c r="J1890" t="s">
        <v>3740</v>
      </c>
    </row>
    <row r="1891" spans="7:10" x14ac:dyDescent="0.35">
      <c r="G1891" t="str">
        <f t="shared" si="67"/>
        <v>RT5MHSOP 7 (EPMA)</v>
      </c>
      <c r="H1891" t="str">
        <f t="shared" si="66"/>
        <v>RT5</v>
      </c>
      <c r="I1891" t="s">
        <v>3743</v>
      </c>
      <c r="J1891" t="s">
        <v>3742</v>
      </c>
    </row>
    <row r="1892" spans="7:10" x14ac:dyDescent="0.35">
      <c r="G1892" t="str">
        <f t="shared" si="67"/>
        <v>RT5MHSOP 8</v>
      </c>
      <c r="H1892" t="str">
        <f t="shared" si="66"/>
        <v>RT5</v>
      </c>
      <c r="I1892" t="s">
        <v>3745</v>
      </c>
      <c r="J1892" t="s">
        <v>3744</v>
      </c>
    </row>
    <row r="1893" spans="7:10" x14ac:dyDescent="0.35">
      <c r="G1893" t="str">
        <f t="shared" si="67"/>
        <v>RT5MHSOP 8 (EPMA)</v>
      </c>
      <c r="H1893" t="str">
        <f t="shared" si="66"/>
        <v>RT5</v>
      </c>
      <c r="I1893" t="s">
        <v>3747</v>
      </c>
      <c r="J1893" t="s">
        <v>3746</v>
      </c>
    </row>
    <row r="1894" spans="7:10" x14ac:dyDescent="0.35">
      <c r="G1894" t="str">
        <f t="shared" si="67"/>
        <v>RT5MHSOP 9</v>
      </c>
      <c r="H1894" t="str">
        <f t="shared" si="66"/>
        <v>RT5</v>
      </c>
      <c r="I1894" t="s">
        <v>3749</v>
      </c>
      <c r="J1894" t="s">
        <v>3748</v>
      </c>
    </row>
    <row r="1895" spans="7:10" x14ac:dyDescent="0.35">
      <c r="G1895" t="str">
        <f t="shared" si="67"/>
        <v>RT5MHSOP 9 (EPMA)</v>
      </c>
      <c r="H1895" t="str">
        <f t="shared" si="66"/>
        <v>RT5</v>
      </c>
      <c r="I1895" t="s">
        <v>3751</v>
      </c>
      <c r="J1895" t="s">
        <v>3750</v>
      </c>
    </row>
    <row r="1896" spans="7:10" x14ac:dyDescent="0.35">
      <c r="G1896" t="str">
        <f t="shared" si="67"/>
        <v>RT5MHSOP BEECHWOOD</v>
      </c>
      <c r="H1896" t="str">
        <f t="shared" si="66"/>
        <v>RT5</v>
      </c>
      <c r="I1896" t="s">
        <v>3753</v>
      </c>
      <c r="J1896" t="s">
        <v>3752</v>
      </c>
    </row>
    <row r="1897" spans="7:10" x14ac:dyDescent="0.35">
      <c r="G1897" t="str">
        <f t="shared" si="67"/>
        <v>RT5MHSOP BENNION</v>
      </c>
      <c r="H1897" t="str">
        <f t="shared" si="66"/>
        <v>RT5</v>
      </c>
      <c r="I1897" t="s">
        <v>3755</v>
      </c>
      <c r="J1897" t="s">
        <v>3754</v>
      </c>
    </row>
    <row r="1898" spans="7:10" x14ac:dyDescent="0.35">
      <c r="G1898" t="str">
        <f t="shared" si="67"/>
        <v>RT5MILL LODGE</v>
      </c>
      <c r="H1898" t="str">
        <f t="shared" si="66"/>
        <v>RT5</v>
      </c>
      <c r="I1898" t="s">
        <v>3757</v>
      </c>
      <c r="J1898" t="s">
        <v>3756</v>
      </c>
    </row>
    <row r="1899" spans="7:10" x14ac:dyDescent="0.35">
      <c r="G1899" t="str">
        <f t="shared" si="67"/>
        <v>RT5MMH DALGLEISH WARD</v>
      </c>
      <c r="H1899" t="str">
        <f t="shared" si="66"/>
        <v>RT5</v>
      </c>
      <c r="I1899" t="s">
        <v>3759</v>
      </c>
      <c r="J1899" t="s">
        <v>3758</v>
      </c>
    </row>
    <row r="1900" spans="7:10" x14ac:dyDescent="0.35">
      <c r="G1900" t="str">
        <f t="shared" si="67"/>
        <v>RT5MRH ADULT MENTAL HEALTH (EPMA)</v>
      </c>
      <c r="H1900" t="str">
        <f t="shared" si="66"/>
        <v>RT5</v>
      </c>
      <c r="I1900" t="s">
        <v>3761</v>
      </c>
      <c r="J1900" t="s">
        <v>3760</v>
      </c>
    </row>
    <row r="1901" spans="7:10" x14ac:dyDescent="0.35">
      <c r="G1901" t="str">
        <f t="shared" si="67"/>
        <v>RT5NW LEICESTERSHIRE 1</v>
      </c>
      <c r="H1901" t="str">
        <f t="shared" si="66"/>
        <v>RT5</v>
      </c>
      <c r="I1901" t="s">
        <v>3763</v>
      </c>
      <c r="J1901" t="s">
        <v>3762</v>
      </c>
    </row>
    <row r="1902" spans="7:10" x14ac:dyDescent="0.35">
      <c r="G1902" t="str">
        <f t="shared" si="67"/>
        <v>RT5NW LEICESTERSHIRE 1 (EPMA)</v>
      </c>
      <c r="H1902" t="str">
        <f t="shared" si="66"/>
        <v>RT5</v>
      </c>
      <c r="I1902" t="s">
        <v>3765</v>
      </c>
      <c r="J1902" t="s">
        <v>3764</v>
      </c>
    </row>
    <row r="1903" spans="7:10" x14ac:dyDescent="0.35">
      <c r="G1903" t="str">
        <f t="shared" si="67"/>
        <v>RT5NW LEICESTERSHIRE 2</v>
      </c>
      <c r="H1903" t="str">
        <f t="shared" si="66"/>
        <v>RT5</v>
      </c>
      <c r="I1903" t="s">
        <v>3767</v>
      </c>
      <c r="J1903" t="s">
        <v>3766</v>
      </c>
    </row>
    <row r="1904" spans="7:10" x14ac:dyDescent="0.35">
      <c r="G1904" t="str">
        <f t="shared" si="67"/>
        <v>RT5NW LEICESTERSHIRE 2 (EPMA)</v>
      </c>
      <c r="H1904" t="str">
        <f t="shared" si="66"/>
        <v>RT5</v>
      </c>
      <c r="I1904" t="s">
        <v>3769</v>
      </c>
      <c r="J1904" t="s">
        <v>3768</v>
      </c>
    </row>
    <row r="1905" spans="7:10" x14ac:dyDescent="0.35">
      <c r="G1905" t="str">
        <f t="shared" si="67"/>
        <v>RT5NW LEICESTERSHIRE 3</v>
      </c>
      <c r="H1905" t="str">
        <f t="shared" ref="H1905:H1968" si="68">LEFT(J1905,3)</f>
        <v>RT5</v>
      </c>
      <c r="I1905" t="s">
        <v>3771</v>
      </c>
      <c r="J1905" t="s">
        <v>3770</v>
      </c>
    </row>
    <row r="1906" spans="7:10" x14ac:dyDescent="0.35">
      <c r="G1906" t="str">
        <f t="shared" si="67"/>
        <v>RT5NW LEICESTERSHIRE 3 (EPMA)</v>
      </c>
      <c r="H1906" t="str">
        <f t="shared" si="68"/>
        <v>RT5</v>
      </c>
      <c r="I1906" t="s">
        <v>3773</v>
      </c>
      <c r="J1906" t="s">
        <v>3772</v>
      </c>
    </row>
    <row r="1907" spans="7:10" x14ac:dyDescent="0.35">
      <c r="G1907" t="str">
        <f t="shared" si="67"/>
        <v>RT5NW LEICESTERSHIRE 4</v>
      </c>
      <c r="H1907" t="str">
        <f t="shared" si="68"/>
        <v>RT5</v>
      </c>
      <c r="I1907" t="s">
        <v>3775</v>
      </c>
      <c r="J1907" t="s">
        <v>3774</v>
      </c>
    </row>
    <row r="1908" spans="7:10" x14ac:dyDescent="0.35">
      <c r="G1908" t="str">
        <f t="shared" si="67"/>
        <v>RT5NW LEICESTERSHIRE 4 (EPMA)</v>
      </c>
      <c r="H1908" t="str">
        <f t="shared" si="68"/>
        <v>RT5</v>
      </c>
      <c r="I1908" t="s">
        <v>3777</v>
      </c>
      <c r="J1908" t="s">
        <v>3776</v>
      </c>
    </row>
    <row r="1909" spans="7:10" x14ac:dyDescent="0.35">
      <c r="G1909" t="str">
        <f t="shared" si="67"/>
        <v>RT5PARKSIDE</v>
      </c>
      <c r="H1909" t="str">
        <f t="shared" si="68"/>
        <v>RT5</v>
      </c>
      <c r="I1909" t="s">
        <v>3779</v>
      </c>
      <c r="J1909" t="s">
        <v>3778</v>
      </c>
    </row>
    <row r="1910" spans="7:10" x14ac:dyDescent="0.35">
      <c r="G1910" t="str">
        <f t="shared" si="67"/>
        <v>RT5PSYCHO-ONCOLOGY 1</v>
      </c>
      <c r="H1910" t="str">
        <f t="shared" si="68"/>
        <v>RT5</v>
      </c>
      <c r="I1910" t="s">
        <v>3781</v>
      </c>
      <c r="J1910" t="s">
        <v>3780</v>
      </c>
    </row>
    <row r="1911" spans="7:10" x14ac:dyDescent="0.35">
      <c r="G1911" t="str">
        <f t="shared" si="67"/>
        <v>RT5PSYCHO-ONCOLOGY 1 (EPMA)</v>
      </c>
      <c r="H1911" t="str">
        <f t="shared" si="68"/>
        <v>RT5</v>
      </c>
      <c r="I1911" t="s">
        <v>3783</v>
      </c>
      <c r="J1911" t="s">
        <v>3782</v>
      </c>
    </row>
    <row r="1912" spans="7:10" x14ac:dyDescent="0.35">
      <c r="G1912" t="str">
        <f t="shared" si="67"/>
        <v>RT5PSYCHOTHERAPY 1</v>
      </c>
      <c r="H1912" t="str">
        <f t="shared" si="68"/>
        <v>RT5</v>
      </c>
      <c r="I1912" t="s">
        <v>3785</v>
      </c>
      <c r="J1912" t="s">
        <v>3784</v>
      </c>
    </row>
    <row r="1913" spans="7:10" x14ac:dyDescent="0.35">
      <c r="G1913" t="str">
        <f t="shared" si="67"/>
        <v>RT5PSYCHOTHERAPY 1 (EPMA)</v>
      </c>
      <c r="H1913" t="str">
        <f t="shared" si="68"/>
        <v>RT5</v>
      </c>
      <c r="I1913" t="s">
        <v>3787</v>
      </c>
      <c r="J1913" t="s">
        <v>3786</v>
      </c>
    </row>
    <row r="1914" spans="7:10" x14ac:dyDescent="0.35">
      <c r="G1914" t="str">
        <f t="shared" si="67"/>
        <v>RT5PSYCHOTHERAPY 2</v>
      </c>
      <c r="H1914" t="str">
        <f t="shared" si="68"/>
        <v>RT5</v>
      </c>
      <c r="I1914" t="s">
        <v>3789</v>
      </c>
      <c r="J1914" t="s">
        <v>3788</v>
      </c>
    </row>
    <row r="1915" spans="7:10" x14ac:dyDescent="0.35">
      <c r="G1915" t="str">
        <f t="shared" si="67"/>
        <v>RT5PSYCHOTHERAPY 2 (EPMA)</v>
      </c>
      <c r="H1915" t="str">
        <f t="shared" si="68"/>
        <v>RT5</v>
      </c>
      <c r="I1915" t="s">
        <v>3791</v>
      </c>
      <c r="J1915" t="s">
        <v>3790</v>
      </c>
    </row>
    <row r="1916" spans="7:10" x14ac:dyDescent="0.35">
      <c r="G1916" t="str">
        <f t="shared" si="67"/>
        <v>RT5PSYCHOTHERAPY 3</v>
      </c>
      <c r="H1916" t="str">
        <f t="shared" si="68"/>
        <v>RT5</v>
      </c>
      <c r="I1916" t="s">
        <v>3793</v>
      </c>
      <c r="J1916" t="s">
        <v>3792</v>
      </c>
    </row>
    <row r="1917" spans="7:10" x14ac:dyDescent="0.35">
      <c r="G1917" t="str">
        <f t="shared" si="67"/>
        <v>RT5PSYCHOTHERAPY 3 (EPMA)</v>
      </c>
      <c r="H1917" t="str">
        <f t="shared" si="68"/>
        <v>RT5</v>
      </c>
      <c r="I1917" t="s">
        <v>3795</v>
      </c>
      <c r="J1917" t="s">
        <v>3794</v>
      </c>
    </row>
    <row r="1918" spans="7:10" x14ac:dyDescent="0.35">
      <c r="G1918" t="str">
        <f t="shared" si="67"/>
        <v>RT5RATHLIN</v>
      </c>
      <c r="H1918" t="str">
        <f t="shared" si="68"/>
        <v>RT5</v>
      </c>
      <c r="I1918" t="s">
        <v>3797</v>
      </c>
      <c r="J1918" t="s">
        <v>3796</v>
      </c>
    </row>
    <row r="1919" spans="7:10" x14ac:dyDescent="0.35">
      <c r="G1919" t="str">
        <f t="shared" si="67"/>
        <v>RT5RMH RUTLAND WARD</v>
      </c>
      <c r="H1919" t="str">
        <f t="shared" si="68"/>
        <v>RT5</v>
      </c>
      <c r="I1919" t="s">
        <v>3799</v>
      </c>
      <c r="J1919" t="s">
        <v>3798</v>
      </c>
    </row>
    <row r="1920" spans="7:10" x14ac:dyDescent="0.35">
      <c r="G1920" t="str">
        <f t="shared" si="67"/>
        <v>RT5ROTHESAY</v>
      </c>
      <c r="H1920" t="str">
        <f t="shared" si="68"/>
        <v>RT5</v>
      </c>
      <c r="I1920" t="s">
        <v>3801</v>
      </c>
      <c r="J1920" t="s">
        <v>3800</v>
      </c>
    </row>
    <row r="1921" spans="7:10" x14ac:dyDescent="0.35">
      <c r="G1921" t="str">
        <f t="shared" si="67"/>
        <v>RT5RUTLAND HOSPITAL</v>
      </c>
      <c r="H1921" t="str">
        <f t="shared" si="68"/>
        <v>RT5</v>
      </c>
      <c r="I1921" t="s">
        <v>3803</v>
      </c>
      <c r="J1921" t="s">
        <v>3802</v>
      </c>
    </row>
    <row r="1922" spans="7:10" x14ac:dyDescent="0.35">
      <c r="G1922" t="str">
        <f t="shared" si="67"/>
        <v>RT5SOUTH LEICESTERSHIRE 1</v>
      </c>
      <c r="H1922" t="str">
        <f t="shared" si="68"/>
        <v>RT5</v>
      </c>
      <c r="I1922" t="s">
        <v>3805</v>
      </c>
      <c r="J1922" t="s">
        <v>3804</v>
      </c>
    </row>
    <row r="1923" spans="7:10" x14ac:dyDescent="0.35">
      <c r="G1923" t="str">
        <f t="shared" si="67"/>
        <v>RT5SOUTH LEICESTERSHIRE 1 (EPMA)</v>
      </c>
      <c r="H1923" t="str">
        <f t="shared" si="68"/>
        <v>RT5</v>
      </c>
      <c r="I1923" t="s">
        <v>3807</v>
      </c>
      <c r="J1923" t="s">
        <v>3806</v>
      </c>
    </row>
    <row r="1924" spans="7:10" x14ac:dyDescent="0.35">
      <c r="G1924" t="str">
        <f t="shared" si="67"/>
        <v>RT5SOUTH LEICESTERSHIRE 2</v>
      </c>
      <c r="H1924" t="str">
        <f t="shared" si="68"/>
        <v>RT5</v>
      </c>
      <c r="I1924" t="s">
        <v>3809</v>
      </c>
      <c r="J1924" t="s">
        <v>3808</v>
      </c>
    </row>
    <row r="1925" spans="7:10" x14ac:dyDescent="0.35">
      <c r="G1925" t="str">
        <f t="shared" si="67"/>
        <v>RT5SOUTH LEICESTERSHIRE 2 (EPMA)</v>
      </c>
      <c r="H1925" t="str">
        <f t="shared" si="68"/>
        <v>RT5</v>
      </c>
      <c r="I1925" t="s">
        <v>3811</v>
      </c>
      <c r="J1925" t="s">
        <v>3810</v>
      </c>
    </row>
    <row r="1926" spans="7:10" x14ac:dyDescent="0.35">
      <c r="G1926" t="str">
        <f t="shared" si="67"/>
        <v>RT5SOUTH LEICESTERSHIRE 3</v>
      </c>
      <c r="H1926" t="str">
        <f t="shared" si="68"/>
        <v>RT5</v>
      </c>
      <c r="I1926" t="s">
        <v>3813</v>
      </c>
      <c r="J1926" t="s">
        <v>3812</v>
      </c>
    </row>
    <row r="1927" spans="7:10" x14ac:dyDescent="0.35">
      <c r="G1927" t="str">
        <f t="shared" si="67"/>
        <v>RT5SOUTH LEICESTERSHIRE 3 (EPMA)</v>
      </c>
      <c r="H1927" t="str">
        <f t="shared" si="68"/>
        <v>RT5</v>
      </c>
      <c r="I1927" t="s">
        <v>3815</v>
      </c>
      <c r="J1927" t="s">
        <v>3814</v>
      </c>
    </row>
    <row r="1928" spans="7:10" x14ac:dyDescent="0.35">
      <c r="G1928" t="str">
        <f t="shared" si="67"/>
        <v>RT5SOUTH LEICESTERSHIRE 4</v>
      </c>
      <c r="H1928" t="str">
        <f t="shared" si="68"/>
        <v>RT5</v>
      </c>
      <c r="I1928" t="s">
        <v>3817</v>
      </c>
      <c r="J1928" t="s">
        <v>3816</v>
      </c>
    </row>
    <row r="1929" spans="7:10" x14ac:dyDescent="0.35">
      <c r="G1929" t="str">
        <f t="shared" si="67"/>
        <v>RT5SOUTH LEICESTERSHIRE 4 (EPMA)</v>
      </c>
      <c r="H1929" t="str">
        <f t="shared" si="68"/>
        <v>RT5</v>
      </c>
      <c r="I1929" t="s">
        <v>3819</v>
      </c>
      <c r="J1929" t="s">
        <v>3818</v>
      </c>
    </row>
    <row r="1930" spans="7:10" x14ac:dyDescent="0.35">
      <c r="G1930" t="str">
        <f t="shared" si="67"/>
        <v>RT5SOUTH LEICESTERSHIRE 5</v>
      </c>
      <c r="H1930" t="str">
        <f t="shared" si="68"/>
        <v>RT5</v>
      </c>
      <c r="I1930" t="s">
        <v>3821</v>
      </c>
      <c r="J1930" t="s">
        <v>3820</v>
      </c>
    </row>
    <row r="1931" spans="7:10" x14ac:dyDescent="0.35">
      <c r="G1931" t="str">
        <f t="shared" si="67"/>
        <v>RT5SOUTH LEICESTERSHIRE 5 (EPMA)</v>
      </c>
      <c r="H1931" t="str">
        <f t="shared" si="68"/>
        <v>RT5</v>
      </c>
      <c r="I1931" t="s">
        <v>3823</v>
      </c>
      <c r="J1931" t="s">
        <v>3822</v>
      </c>
    </row>
    <row r="1932" spans="7:10" x14ac:dyDescent="0.35">
      <c r="G1932" t="str">
        <f t="shared" si="67"/>
        <v>RT5ST LUKES</v>
      </c>
      <c r="H1932" t="str">
        <f t="shared" si="68"/>
        <v>RT5</v>
      </c>
      <c r="I1932" t="s">
        <v>3825</v>
      </c>
      <c r="J1932" t="s">
        <v>3824</v>
      </c>
    </row>
    <row r="1933" spans="7:10" x14ac:dyDescent="0.35">
      <c r="G1933" t="str">
        <f t="shared" si="67"/>
        <v>RT5ST LUKES HOSPITAL WARDS</v>
      </c>
      <c r="H1933" t="str">
        <f t="shared" si="68"/>
        <v>RT5</v>
      </c>
      <c r="I1933" t="s">
        <v>3826</v>
      </c>
      <c r="J1933" t="s">
        <v>3824</v>
      </c>
    </row>
    <row r="1934" spans="7:10" x14ac:dyDescent="0.35">
      <c r="G1934" t="str">
        <f t="shared" si="67"/>
        <v>RT5STEWART HOUSE</v>
      </c>
      <c r="H1934" t="str">
        <f t="shared" si="68"/>
        <v>RT5</v>
      </c>
      <c r="I1934" t="s">
        <v>3828</v>
      </c>
      <c r="J1934" t="s">
        <v>3827</v>
      </c>
    </row>
    <row r="1935" spans="7:10" x14ac:dyDescent="0.35">
      <c r="G1935" t="str">
        <f t="shared" si="67"/>
        <v>RT5SUITE P1</v>
      </c>
      <c r="H1935" t="str">
        <f t="shared" si="68"/>
        <v>RT5</v>
      </c>
      <c r="I1935" t="s">
        <v>3830</v>
      </c>
      <c r="J1935" t="s">
        <v>3829</v>
      </c>
    </row>
    <row r="1936" spans="7:10" x14ac:dyDescent="0.35">
      <c r="G1936" t="str">
        <f t="shared" si="67"/>
        <v>RT5TARRY VIEW</v>
      </c>
      <c r="H1936" t="str">
        <f t="shared" si="68"/>
        <v>RT5</v>
      </c>
      <c r="I1936" t="s">
        <v>3832</v>
      </c>
      <c r="J1936" t="s">
        <v>3831</v>
      </c>
    </row>
    <row r="1937" spans="7:10" x14ac:dyDescent="0.35">
      <c r="G1937" t="str">
        <f t="shared" si="67"/>
        <v>RT5THE AGNES UNIT</v>
      </c>
      <c r="H1937" t="str">
        <f t="shared" si="68"/>
        <v>RT5</v>
      </c>
      <c r="I1937" t="s">
        <v>3834</v>
      </c>
      <c r="J1937" t="s">
        <v>3833</v>
      </c>
    </row>
    <row r="1938" spans="7:10" x14ac:dyDescent="0.35">
      <c r="G1938" t="str">
        <f t="shared" si="67"/>
        <v>RT5THE BRADGATE MENTAL HEALTH UNIT</v>
      </c>
      <c r="H1938" t="str">
        <f t="shared" si="68"/>
        <v>RT5</v>
      </c>
      <c r="I1938" t="s">
        <v>3836</v>
      </c>
      <c r="J1938" t="s">
        <v>3835</v>
      </c>
    </row>
    <row r="1939" spans="7:10" x14ac:dyDescent="0.35">
      <c r="G1939" t="str">
        <f t="shared" si="67"/>
        <v>RT5THE FIRS</v>
      </c>
      <c r="H1939" t="str">
        <f t="shared" si="68"/>
        <v>RT5</v>
      </c>
      <c r="I1939" t="s">
        <v>3838</v>
      </c>
      <c r="J1939" t="s">
        <v>3837</v>
      </c>
    </row>
    <row r="1940" spans="7:10" x14ac:dyDescent="0.35">
      <c r="G1940" t="str">
        <f t="shared" si="67"/>
        <v>RT5THE GRANGE</v>
      </c>
      <c r="H1940" t="str">
        <f t="shared" si="68"/>
        <v>RT5</v>
      </c>
      <c r="I1940" t="s">
        <v>429</v>
      </c>
      <c r="J1940" t="s">
        <v>3839</v>
      </c>
    </row>
    <row r="1941" spans="7:10" x14ac:dyDescent="0.35">
      <c r="G1941" t="str">
        <f t="shared" si="67"/>
        <v>RT5THE WILLOWS (LEICESTER)</v>
      </c>
      <c r="H1941" t="str">
        <f t="shared" si="68"/>
        <v>RT5</v>
      </c>
      <c r="I1941" t="s">
        <v>3841</v>
      </c>
      <c r="J1941" t="s">
        <v>3840</v>
      </c>
    </row>
    <row r="1942" spans="7:10" x14ac:dyDescent="0.35">
      <c r="G1942" t="str">
        <f t="shared" si="67"/>
        <v>RT5THERAPEUTIC COMMUNITY</v>
      </c>
      <c r="H1942" t="str">
        <f t="shared" si="68"/>
        <v>RT5</v>
      </c>
      <c r="I1942" t="s">
        <v>3843</v>
      </c>
      <c r="J1942" t="s">
        <v>3842</v>
      </c>
    </row>
    <row r="1943" spans="7:10" x14ac:dyDescent="0.35">
      <c r="G1943" t="str">
        <f t="shared" ref="G1943:G2005" si="69">H1943&amp;I1943</f>
        <v>RT5TOWERS HOSPITAL</v>
      </c>
      <c r="H1943" t="str">
        <f t="shared" si="68"/>
        <v>RT5</v>
      </c>
      <c r="I1943" t="s">
        <v>3845</v>
      </c>
      <c r="J1943" t="s">
        <v>3844</v>
      </c>
    </row>
    <row r="1944" spans="7:10" x14ac:dyDescent="0.35">
      <c r="G1944" t="str">
        <f t="shared" si="69"/>
        <v>RT5TOWERS HOSPITAL (DAISY PEAKE BUILDING)</v>
      </c>
      <c r="H1944" t="str">
        <f t="shared" si="68"/>
        <v>RT5</v>
      </c>
      <c r="I1944" t="s">
        <v>3847</v>
      </c>
      <c r="J1944" t="s">
        <v>3846</v>
      </c>
    </row>
    <row r="1945" spans="7:10" x14ac:dyDescent="0.35">
      <c r="G1945" t="str">
        <f t="shared" si="69"/>
        <v>RT5TOWERS HOSPITAL (THE CABIN)</v>
      </c>
      <c r="H1945" t="str">
        <f t="shared" si="68"/>
        <v>RT5</v>
      </c>
      <c r="I1945" t="s">
        <v>3849</v>
      </c>
      <c r="J1945" t="s">
        <v>3848</v>
      </c>
    </row>
    <row r="1946" spans="7:10" x14ac:dyDescent="0.35">
      <c r="G1946" t="str">
        <f t="shared" si="69"/>
        <v>RT5TREATMENT AND RECOVERY</v>
      </c>
      <c r="H1946" t="str">
        <f t="shared" si="68"/>
        <v>RT5</v>
      </c>
      <c r="I1946" t="s">
        <v>3851</v>
      </c>
      <c r="J1946" t="s">
        <v>3850</v>
      </c>
    </row>
    <row r="1947" spans="7:10" x14ac:dyDescent="0.35">
      <c r="G1947" t="str">
        <f t="shared" si="69"/>
        <v>RT5TREATMENT AND RECOVERY 1</v>
      </c>
      <c r="H1947" t="str">
        <f t="shared" si="68"/>
        <v>RT5</v>
      </c>
      <c r="I1947" t="s">
        <v>3853</v>
      </c>
      <c r="J1947" t="s">
        <v>3852</v>
      </c>
    </row>
    <row r="1948" spans="7:10" x14ac:dyDescent="0.35">
      <c r="G1948" t="str">
        <f t="shared" si="69"/>
        <v>RT5TREATMENT AND RECOVERY 1 (EPMA)</v>
      </c>
      <c r="H1948" t="str">
        <f t="shared" si="68"/>
        <v>RT5</v>
      </c>
      <c r="I1948" t="s">
        <v>3855</v>
      </c>
      <c r="J1948" t="s">
        <v>3854</v>
      </c>
    </row>
    <row r="1949" spans="7:10" x14ac:dyDescent="0.35">
      <c r="G1949" t="str">
        <f t="shared" si="69"/>
        <v>RT5TREATMENT AND RECOVERY 2</v>
      </c>
      <c r="H1949" t="str">
        <f t="shared" si="68"/>
        <v>RT5</v>
      </c>
      <c r="I1949" t="s">
        <v>3857</v>
      </c>
      <c r="J1949" t="s">
        <v>3856</v>
      </c>
    </row>
    <row r="1950" spans="7:10" x14ac:dyDescent="0.35">
      <c r="G1950" t="str">
        <f t="shared" si="69"/>
        <v>RT5TREATMENT AND RECOVERY 2 (EPMA)</v>
      </c>
      <c r="H1950" t="str">
        <f t="shared" si="68"/>
        <v>RT5</v>
      </c>
      <c r="I1950" t="s">
        <v>3859</v>
      </c>
      <c r="J1950" t="s">
        <v>3858</v>
      </c>
    </row>
    <row r="1951" spans="7:10" x14ac:dyDescent="0.35">
      <c r="G1951" t="str">
        <f t="shared" si="69"/>
        <v>RT5TURNER RISE</v>
      </c>
      <c r="H1951" t="str">
        <f t="shared" si="68"/>
        <v>RT5</v>
      </c>
      <c r="I1951" t="s">
        <v>3861</v>
      </c>
      <c r="J1951" t="s">
        <v>3860</v>
      </c>
    </row>
    <row r="1952" spans="7:10" x14ac:dyDescent="0.35">
      <c r="G1952" t="str">
        <f t="shared" si="69"/>
        <v>RT5WEST CITY ADULT MH (EPMA)</v>
      </c>
      <c r="H1952" t="str">
        <f t="shared" si="68"/>
        <v>RT5</v>
      </c>
      <c r="I1952" t="s">
        <v>3863</v>
      </c>
      <c r="J1952" t="s">
        <v>3862</v>
      </c>
    </row>
    <row r="1953" spans="7:10" x14ac:dyDescent="0.35">
      <c r="G1953" t="str">
        <f t="shared" si="69"/>
        <v>RT5WILLOWS</v>
      </c>
      <c r="H1953" t="str">
        <f t="shared" si="68"/>
        <v>RT5</v>
      </c>
      <c r="I1953" t="s">
        <v>3864</v>
      </c>
      <c r="J1953" t="s">
        <v>3840</v>
      </c>
    </row>
    <row r="1954" spans="7:10" x14ac:dyDescent="0.35">
      <c r="G1954" t="str">
        <f t="shared" si="69"/>
        <v>RTDFREEMAN HOSPITAL - RTD01</v>
      </c>
      <c r="H1954" t="str">
        <f t="shared" si="68"/>
        <v>RTD</v>
      </c>
      <c r="I1954" t="s">
        <v>3866</v>
      </c>
      <c r="J1954" t="s">
        <v>3865</v>
      </c>
    </row>
    <row r="1955" spans="7:10" x14ac:dyDescent="0.35">
      <c r="G1955" t="str">
        <f t="shared" si="69"/>
        <v>RTDNEWCASTLE DENTAL HOSPITAL - RTD04</v>
      </c>
      <c r="H1955" t="str">
        <f t="shared" si="68"/>
        <v>RTD</v>
      </c>
      <c r="I1955" t="s">
        <v>3868</v>
      </c>
      <c r="J1955" t="s">
        <v>3867</v>
      </c>
    </row>
    <row r="1956" spans="7:10" x14ac:dyDescent="0.35">
      <c r="G1956" t="str">
        <f t="shared" si="69"/>
        <v>RTDNEWCASTLE GENERAL HOSPITAL ACUTE SERVICES - RTD03</v>
      </c>
      <c r="H1956" t="str">
        <f t="shared" si="68"/>
        <v>RTD</v>
      </c>
      <c r="I1956" t="s">
        <v>3870</v>
      </c>
      <c r="J1956" t="s">
        <v>3869</v>
      </c>
    </row>
    <row r="1957" spans="7:10" x14ac:dyDescent="0.35">
      <c r="G1957" t="str">
        <f t="shared" si="69"/>
        <v>RTDNORTH TYNESIDE GENERAL HOSPITAL - RTDAL</v>
      </c>
      <c r="H1957" t="str">
        <f t="shared" si="68"/>
        <v>RTD</v>
      </c>
      <c r="I1957" t="s">
        <v>3872</v>
      </c>
      <c r="J1957" t="s">
        <v>3871</v>
      </c>
    </row>
    <row r="1958" spans="7:10" x14ac:dyDescent="0.35">
      <c r="G1958" t="str">
        <f t="shared" si="69"/>
        <v>RTDNORTHERN CENTRE FOR CANCER CARE - RTD06</v>
      </c>
      <c r="H1958" t="str">
        <f t="shared" si="68"/>
        <v>RTD</v>
      </c>
      <c r="I1958" t="s">
        <v>3874</v>
      </c>
      <c r="J1958" t="s">
        <v>3873</v>
      </c>
    </row>
    <row r="1959" spans="7:10" x14ac:dyDescent="0.35">
      <c r="G1959" t="str">
        <f t="shared" si="69"/>
        <v>RTDQUEEN ELIZABETH HOSPITAL - RTDAK</v>
      </c>
      <c r="H1959" t="str">
        <f t="shared" si="68"/>
        <v>RTD</v>
      </c>
      <c r="I1959" t="s">
        <v>3876</v>
      </c>
      <c r="J1959" t="s">
        <v>3875</v>
      </c>
    </row>
    <row r="1960" spans="7:10" x14ac:dyDescent="0.35">
      <c r="G1960" t="str">
        <f t="shared" si="69"/>
        <v>RTDTHE NEWCASTLE FERTILITY CENTRE - RTD08</v>
      </c>
      <c r="H1960" t="str">
        <f t="shared" si="68"/>
        <v>RTD</v>
      </c>
      <c r="I1960" t="s">
        <v>3878</v>
      </c>
      <c r="J1960" t="s">
        <v>3877</v>
      </c>
    </row>
    <row r="1961" spans="7:10" x14ac:dyDescent="0.35">
      <c r="G1961" t="str">
        <f t="shared" si="69"/>
        <v>RTDTHE ROYAL VICTORIA INFIRMARY - RTD02</v>
      </c>
      <c r="H1961" t="str">
        <f t="shared" si="68"/>
        <v>RTD</v>
      </c>
      <c r="I1961" t="s">
        <v>3880</v>
      </c>
      <c r="J1961" t="s">
        <v>3879</v>
      </c>
    </row>
    <row r="1962" spans="7:10" x14ac:dyDescent="0.35">
      <c r="G1962" t="str">
        <f t="shared" si="69"/>
        <v>RTDWALKERGATE HOSPITAL - RTD05</v>
      </c>
      <c r="H1962" t="str">
        <f t="shared" si="68"/>
        <v>RTD</v>
      </c>
      <c r="I1962" t="s">
        <v>3882</v>
      </c>
      <c r="J1962" t="s">
        <v>3881</v>
      </c>
    </row>
    <row r="1963" spans="7:10" x14ac:dyDescent="0.35">
      <c r="G1963" t="str">
        <f t="shared" si="69"/>
        <v>RTEACORN HOUSE - RTE55</v>
      </c>
      <c r="H1963" t="str">
        <f t="shared" si="68"/>
        <v>RTE</v>
      </c>
      <c r="I1963" t="s">
        <v>3884</v>
      </c>
      <c r="J1963" t="s">
        <v>3883</v>
      </c>
    </row>
    <row r="1964" spans="7:10" x14ac:dyDescent="0.35">
      <c r="G1964" t="str">
        <f t="shared" si="69"/>
        <v>RTEBERKELEY HOSPITAL - RTE21</v>
      </c>
      <c r="H1964" t="str">
        <f t="shared" si="68"/>
        <v>RTE</v>
      </c>
      <c r="I1964" t="s">
        <v>3886</v>
      </c>
      <c r="J1964" t="s">
        <v>3885</v>
      </c>
    </row>
    <row r="1965" spans="7:10" x14ac:dyDescent="0.35">
      <c r="G1965" t="str">
        <f t="shared" si="69"/>
        <v>RTECHELTENHAM GENERAL HOSPITAL - RTE01</v>
      </c>
      <c r="H1965" t="str">
        <f t="shared" si="68"/>
        <v>RTE</v>
      </c>
      <c r="I1965" t="s">
        <v>3888</v>
      </c>
      <c r="J1965" t="s">
        <v>3887</v>
      </c>
    </row>
    <row r="1966" spans="7:10" x14ac:dyDescent="0.35">
      <c r="G1966" t="str">
        <f t="shared" si="69"/>
        <v>RTECINDERFORD HEALTH CENTRE - RTE37</v>
      </c>
      <c r="H1966" t="str">
        <f t="shared" si="68"/>
        <v>RTE</v>
      </c>
      <c r="I1966" t="s">
        <v>3890</v>
      </c>
      <c r="J1966" t="s">
        <v>3889</v>
      </c>
    </row>
    <row r="1967" spans="7:10" x14ac:dyDescent="0.35">
      <c r="G1967" t="str">
        <f t="shared" si="69"/>
        <v>RTECIRENCESTER HOSPITAL - RTE23</v>
      </c>
      <c r="H1967" t="str">
        <f t="shared" si="68"/>
        <v>RTE</v>
      </c>
      <c r="I1967" t="s">
        <v>3892</v>
      </c>
      <c r="J1967" t="s">
        <v>3891</v>
      </c>
    </row>
    <row r="1968" spans="7:10" x14ac:dyDescent="0.35">
      <c r="G1968" t="str">
        <f t="shared" si="69"/>
        <v>RTECOLEFORD HEALTH CENTRE - RTE35</v>
      </c>
      <c r="H1968" t="str">
        <f t="shared" si="68"/>
        <v>RTE</v>
      </c>
      <c r="I1968" t="s">
        <v>3894</v>
      </c>
      <c r="J1968" t="s">
        <v>3893</v>
      </c>
    </row>
    <row r="1969" spans="7:10" x14ac:dyDescent="0.35">
      <c r="G1969" t="str">
        <f t="shared" si="69"/>
        <v>RTECOLEFORD HOUSE - RTE52</v>
      </c>
      <c r="H1969" t="str">
        <f t="shared" ref="H1969:H2030" si="70">LEFT(J1969,3)</f>
        <v>RTE</v>
      </c>
      <c r="I1969" t="s">
        <v>3896</v>
      </c>
      <c r="J1969" t="s">
        <v>3895</v>
      </c>
    </row>
    <row r="1970" spans="7:10" x14ac:dyDescent="0.35">
      <c r="G1970" t="str">
        <f t="shared" si="69"/>
        <v>RTEDELANCEY HOSPITAL - RTE02</v>
      </c>
      <c r="H1970" t="str">
        <f t="shared" si="70"/>
        <v>RTE</v>
      </c>
      <c r="I1970" t="s">
        <v>3898</v>
      </c>
      <c r="J1970" t="s">
        <v>3897</v>
      </c>
    </row>
    <row r="1971" spans="7:10" x14ac:dyDescent="0.35">
      <c r="G1971" t="str">
        <f t="shared" si="69"/>
        <v>RTEDILKE MEMORIAL HOSPITAL - RTE31</v>
      </c>
      <c r="H1971" t="str">
        <f t="shared" si="70"/>
        <v>RTE</v>
      </c>
      <c r="I1971" t="s">
        <v>3900</v>
      </c>
      <c r="J1971" t="s">
        <v>3899</v>
      </c>
    </row>
    <row r="1972" spans="7:10" x14ac:dyDescent="0.35">
      <c r="G1972" t="str">
        <f t="shared" si="69"/>
        <v>RTEDURSLEY CLINIC - RTE48</v>
      </c>
      <c r="H1972" t="str">
        <f t="shared" si="70"/>
        <v>RTE</v>
      </c>
      <c r="I1972" t="s">
        <v>3902</v>
      </c>
      <c r="J1972" t="s">
        <v>3901</v>
      </c>
    </row>
    <row r="1973" spans="7:10" x14ac:dyDescent="0.35">
      <c r="G1973" t="str">
        <f t="shared" si="69"/>
        <v>RTEFAIRFORD HOSPITAL - RTE24</v>
      </c>
      <c r="H1973" t="str">
        <f t="shared" si="70"/>
        <v>RTE</v>
      </c>
      <c r="I1973" t="s">
        <v>3904</v>
      </c>
      <c r="J1973" t="s">
        <v>3903</v>
      </c>
    </row>
    <row r="1974" spans="7:10" x14ac:dyDescent="0.35">
      <c r="G1974" t="str">
        <f t="shared" si="69"/>
        <v>RTEFOREST OF DEAN CHILDREN'S OPPORTUNITY CENTRE - RTE34</v>
      </c>
      <c r="H1974" t="str">
        <f t="shared" si="70"/>
        <v>RTE</v>
      </c>
      <c r="I1974" t="s">
        <v>3906</v>
      </c>
      <c r="J1974" t="s">
        <v>3905</v>
      </c>
    </row>
    <row r="1975" spans="7:10" x14ac:dyDescent="0.35">
      <c r="G1975" t="str">
        <f t="shared" si="69"/>
        <v>RTEFOREST VIEW EARLY YEARS CENTRE - RTE40</v>
      </c>
      <c r="H1975" t="str">
        <f t="shared" si="70"/>
        <v>RTE</v>
      </c>
      <c r="I1975" t="s">
        <v>3908</v>
      </c>
      <c r="J1975" t="s">
        <v>3907</v>
      </c>
    </row>
    <row r="1976" spans="7:10" x14ac:dyDescent="0.35">
      <c r="G1976" t="str">
        <f t="shared" si="69"/>
        <v>RTEGL1 GLOUCESTER LEISURE CENTRE - RTE53</v>
      </c>
      <c r="H1976" t="str">
        <f t="shared" si="70"/>
        <v>RTE</v>
      </c>
      <c r="I1976" t="s">
        <v>3910</v>
      </c>
      <c r="J1976" t="s">
        <v>3909</v>
      </c>
    </row>
    <row r="1977" spans="7:10" x14ac:dyDescent="0.35">
      <c r="G1977" t="str">
        <f t="shared" si="69"/>
        <v>RTEGLOUCESTERSHIRE ROYAL HOSPITAL - RTE03</v>
      </c>
      <c r="H1977" t="str">
        <f t="shared" si="70"/>
        <v>RTE</v>
      </c>
      <c r="I1977" t="s">
        <v>3912</v>
      </c>
      <c r="J1977" t="s">
        <v>3911</v>
      </c>
    </row>
    <row r="1978" spans="7:10" x14ac:dyDescent="0.35">
      <c r="G1978" t="str">
        <f t="shared" si="69"/>
        <v>RTEHEALTHY LIVING CENTRE - RTE10</v>
      </c>
      <c r="H1978" t="str">
        <f t="shared" si="70"/>
        <v>RTE</v>
      </c>
      <c r="I1978" t="s">
        <v>3914</v>
      </c>
      <c r="J1978" t="s">
        <v>3913</v>
      </c>
    </row>
    <row r="1979" spans="7:10" x14ac:dyDescent="0.35">
      <c r="G1979" t="str">
        <f t="shared" si="69"/>
        <v>RTEHEART OF THE FOREST COMMUNITY SCHOOL - RTE42</v>
      </c>
      <c r="H1979" t="str">
        <f t="shared" si="70"/>
        <v>RTE</v>
      </c>
      <c r="I1979" t="s">
        <v>3916</v>
      </c>
      <c r="J1979" t="s">
        <v>3915</v>
      </c>
    </row>
    <row r="1980" spans="7:10" x14ac:dyDescent="0.35">
      <c r="G1980" t="str">
        <f t="shared" si="69"/>
        <v>RTEHEREFORD COUNTY HOSPITAL - RTE83</v>
      </c>
      <c r="H1980" t="str">
        <f t="shared" si="70"/>
        <v>RTE</v>
      </c>
      <c r="I1980" t="s">
        <v>3918</v>
      </c>
      <c r="J1980" t="s">
        <v>3917</v>
      </c>
    </row>
    <row r="1981" spans="7:10" x14ac:dyDescent="0.35">
      <c r="G1981" t="str">
        <f t="shared" si="69"/>
        <v>RTELINTON HOUSE - RTE63</v>
      </c>
      <c r="H1981" t="str">
        <f t="shared" si="70"/>
        <v>RTE</v>
      </c>
      <c r="I1981" t="s">
        <v>3920</v>
      </c>
      <c r="J1981" t="s">
        <v>3919</v>
      </c>
    </row>
    <row r="1982" spans="7:10" x14ac:dyDescent="0.35">
      <c r="G1982" t="str">
        <f t="shared" si="69"/>
        <v>RTELYDNEY AND DISTRICT HOSPITAL SITE - RTE32</v>
      </c>
      <c r="H1982" t="str">
        <f t="shared" si="70"/>
        <v>RTE</v>
      </c>
      <c r="I1982" t="s">
        <v>3922</v>
      </c>
      <c r="J1982" t="s">
        <v>3921</v>
      </c>
    </row>
    <row r="1983" spans="7:10" x14ac:dyDescent="0.35">
      <c r="G1983" t="str">
        <f t="shared" si="69"/>
        <v>RTEMAY LANE SURGERY - RTE49</v>
      </c>
      <c r="H1983" t="str">
        <f t="shared" si="70"/>
        <v>RTE</v>
      </c>
      <c r="I1983" t="s">
        <v>3924</v>
      </c>
      <c r="J1983" t="s">
        <v>3923</v>
      </c>
    </row>
    <row r="1984" spans="7:10" x14ac:dyDescent="0.35">
      <c r="G1984" t="str">
        <f t="shared" si="69"/>
        <v>RTEMOBILE CHEMOTHERAPY UNIT - RTE08</v>
      </c>
      <c r="H1984" t="str">
        <f t="shared" si="70"/>
        <v>RTE</v>
      </c>
      <c r="I1984" t="s">
        <v>3926</v>
      </c>
      <c r="J1984" t="s">
        <v>3925</v>
      </c>
    </row>
    <row r="1985" spans="7:10" x14ac:dyDescent="0.35">
      <c r="G1985" t="str">
        <f t="shared" si="69"/>
        <v>RTEMOORE COTTAGE HOSPITAL - RTE22</v>
      </c>
      <c r="H1985" t="str">
        <f t="shared" si="70"/>
        <v>RTE</v>
      </c>
      <c r="I1985" t="s">
        <v>3928</v>
      </c>
      <c r="J1985" t="s">
        <v>3927</v>
      </c>
    </row>
    <row r="1986" spans="7:10" x14ac:dyDescent="0.35">
      <c r="G1986" t="str">
        <f t="shared" si="69"/>
        <v>RTEMORETON-IN-MARSH HOSPITAL SITE - RTE25</v>
      </c>
      <c r="H1986" t="str">
        <f t="shared" si="70"/>
        <v>RTE</v>
      </c>
      <c r="I1986" t="s">
        <v>3930</v>
      </c>
      <c r="J1986" t="s">
        <v>3929</v>
      </c>
    </row>
    <row r="1987" spans="7:10" x14ac:dyDescent="0.35">
      <c r="G1987" t="str">
        <f t="shared" si="69"/>
        <v>RTENEWENT DOCTORS PRACTICE - RTE33</v>
      </c>
      <c r="H1987" t="str">
        <f t="shared" si="70"/>
        <v>RTE</v>
      </c>
      <c r="I1987" t="s">
        <v>3932</v>
      </c>
      <c r="J1987" t="s">
        <v>3931</v>
      </c>
    </row>
    <row r="1988" spans="7:10" x14ac:dyDescent="0.35">
      <c r="G1988" t="str">
        <f t="shared" si="69"/>
        <v>RTENEWENT EARLY YEARS CENTRE - RTE41</v>
      </c>
      <c r="H1988" t="str">
        <f t="shared" si="70"/>
        <v>RTE</v>
      </c>
      <c r="I1988" t="s">
        <v>3934</v>
      </c>
      <c r="J1988" t="s">
        <v>3933</v>
      </c>
    </row>
    <row r="1989" spans="7:10" x14ac:dyDescent="0.35">
      <c r="G1989" t="str">
        <f t="shared" si="69"/>
        <v>RTEORCHARD MEDICAL CENTRE - RTE44</v>
      </c>
      <c r="H1989" t="str">
        <f t="shared" si="70"/>
        <v>RTE</v>
      </c>
      <c r="I1989" t="s">
        <v>3936</v>
      </c>
      <c r="J1989" t="s">
        <v>3935</v>
      </c>
    </row>
    <row r="1990" spans="7:10" x14ac:dyDescent="0.35">
      <c r="G1990" t="str">
        <f t="shared" si="69"/>
        <v>RTEROSS COMMUNITY HOSPITAL - RTE85</v>
      </c>
      <c r="H1990" t="str">
        <f t="shared" si="70"/>
        <v>RTE</v>
      </c>
      <c r="I1990" t="s">
        <v>3938</v>
      </c>
      <c r="J1990" t="s">
        <v>3937</v>
      </c>
    </row>
    <row r="1991" spans="7:10" x14ac:dyDescent="0.35">
      <c r="G1991" t="str">
        <f t="shared" si="69"/>
        <v>RTEST JAMES' CLINIC - RTE36</v>
      </c>
      <c r="H1991" t="str">
        <f t="shared" si="70"/>
        <v>RTE</v>
      </c>
      <c r="I1991" t="s">
        <v>3940</v>
      </c>
      <c r="J1991" t="s">
        <v>3939</v>
      </c>
    </row>
    <row r="1992" spans="7:10" x14ac:dyDescent="0.35">
      <c r="G1992" t="str">
        <f t="shared" si="69"/>
        <v>RTEST ROSES SPECIAL SCHOOL - RTE45</v>
      </c>
      <c r="H1992" t="str">
        <f t="shared" si="70"/>
        <v>RTE</v>
      </c>
      <c r="I1992" t="s">
        <v>3942</v>
      </c>
      <c r="J1992" t="s">
        <v>3941</v>
      </c>
    </row>
    <row r="1993" spans="7:10" x14ac:dyDescent="0.35">
      <c r="G1993" t="str">
        <f t="shared" si="69"/>
        <v>RTESTANDISH HOSPITAL SITE - RTE04</v>
      </c>
      <c r="H1993" t="str">
        <f t="shared" si="70"/>
        <v>RTE</v>
      </c>
      <c r="I1993" t="s">
        <v>3944</v>
      </c>
      <c r="J1993" t="s">
        <v>3943</v>
      </c>
    </row>
    <row r="1994" spans="7:10" x14ac:dyDescent="0.35">
      <c r="G1994" t="str">
        <f t="shared" si="69"/>
        <v>RTESTONEHOUSE HEALTH CENTRE - RTE47</v>
      </c>
      <c r="H1994" t="str">
        <f t="shared" si="70"/>
        <v>RTE</v>
      </c>
      <c r="I1994" t="s">
        <v>3946</v>
      </c>
      <c r="J1994" t="s">
        <v>3945</v>
      </c>
    </row>
    <row r="1995" spans="7:10" x14ac:dyDescent="0.35">
      <c r="G1995" t="str">
        <f t="shared" si="69"/>
        <v>RTESTROUD GENERAL HOSPITAL - RTE26</v>
      </c>
      <c r="H1995" t="str">
        <f t="shared" si="70"/>
        <v>RTE</v>
      </c>
      <c r="I1995" t="s">
        <v>3948</v>
      </c>
      <c r="J1995" t="s">
        <v>3947</v>
      </c>
    </row>
    <row r="1996" spans="7:10" x14ac:dyDescent="0.35">
      <c r="G1996" t="str">
        <f t="shared" si="69"/>
        <v>RTESTROUD HEALTH CENTRE - RTE39</v>
      </c>
      <c r="H1996" t="str">
        <f t="shared" si="70"/>
        <v>RTE</v>
      </c>
      <c r="I1996" t="s">
        <v>3950</v>
      </c>
      <c r="J1996" t="s">
        <v>3949</v>
      </c>
    </row>
    <row r="1997" spans="7:10" x14ac:dyDescent="0.35">
      <c r="G1997" t="str">
        <f t="shared" si="69"/>
        <v>RTESTROUD LEISURE CENTRE - RTE54</v>
      </c>
      <c r="H1997" t="str">
        <f t="shared" si="70"/>
        <v>RTE</v>
      </c>
      <c r="I1997" t="s">
        <v>3952</v>
      </c>
      <c r="J1997" t="s">
        <v>3951</v>
      </c>
    </row>
    <row r="1998" spans="7:10" x14ac:dyDescent="0.35">
      <c r="G1998" t="str">
        <f t="shared" si="69"/>
        <v>RTESTROUD MATERNITY HOSPITAL - RTE27</v>
      </c>
      <c r="H1998" t="str">
        <f t="shared" si="70"/>
        <v>RTE</v>
      </c>
      <c r="I1998" t="s">
        <v>3954</v>
      </c>
      <c r="J1998" t="s">
        <v>3953</v>
      </c>
    </row>
    <row r="1999" spans="7:10" x14ac:dyDescent="0.35">
      <c r="G1999" t="str">
        <f t="shared" si="69"/>
        <v>RTETHE MILESTONE SCHOOL - RTE38</v>
      </c>
      <c r="H1999" t="str">
        <f t="shared" si="70"/>
        <v>RTE</v>
      </c>
      <c r="I1999" t="s">
        <v>3956</v>
      </c>
      <c r="J1999" t="s">
        <v>3955</v>
      </c>
    </row>
    <row r="2000" spans="7:10" x14ac:dyDescent="0.35">
      <c r="G2000" t="str">
        <f t="shared" si="69"/>
        <v>RTETHE SHRUBBERIES SCHOOL - RTE43</v>
      </c>
      <c r="H2000" t="str">
        <f t="shared" si="70"/>
        <v>RTE</v>
      </c>
      <c r="I2000" t="s">
        <v>3958</v>
      </c>
      <c r="J2000" t="s">
        <v>3957</v>
      </c>
    </row>
    <row r="2001" spans="7:10" x14ac:dyDescent="0.35">
      <c r="G2001" t="str">
        <f t="shared" si="69"/>
        <v>RTETHE SURGERY (ABBOTSWOOD ROAD) - RTE50</v>
      </c>
      <c r="H2001" t="str">
        <f t="shared" si="70"/>
        <v>RTE</v>
      </c>
      <c r="I2001" t="s">
        <v>3960</v>
      </c>
      <c r="J2001" t="s">
        <v>3959</v>
      </c>
    </row>
    <row r="2002" spans="7:10" x14ac:dyDescent="0.35">
      <c r="G2002" t="str">
        <f t="shared" si="69"/>
        <v>RTETHE SURGERY (BROOKFIELD ROAD) - RTE51</v>
      </c>
      <c r="H2002" t="str">
        <f t="shared" si="70"/>
        <v>RTE</v>
      </c>
      <c r="I2002" t="s">
        <v>3962</v>
      </c>
      <c r="J2002" t="s">
        <v>3961</v>
      </c>
    </row>
    <row r="2003" spans="7:10" x14ac:dyDescent="0.35">
      <c r="G2003" t="str">
        <f t="shared" si="69"/>
        <v>RTEWINCHCOMBE HOSPITAL - RTE15</v>
      </c>
      <c r="H2003" t="str">
        <f t="shared" si="70"/>
        <v>RTE</v>
      </c>
      <c r="I2003" t="s">
        <v>3964</v>
      </c>
      <c r="J2003" t="s">
        <v>3963</v>
      </c>
    </row>
    <row r="2004" spans="7:10" x14ac:dyDescent="0.35">
      <c r="G2004" t="str">
        <f t="shared" si="69"/>
        <v>RTEWORCESTER ROYAL INFIRMARY - RTE84</v>
      </c>
      <c r="H2004" t="str">
        <f t="shared" si="70"/>
        <v>RTE</v>
      </c>
      <c r="I2004" t="s">
        <v>3966</v>
      </c>
      <c r="J2004" t="s">
        <v>3965</v>
      </c>
    </row>
    <row r="2005" spans="7:10" x14ac:dyDescent="0.35">
      <c r="G2005" t="str">
        <f t="shared" si="69"/>
        <v>RTEWOTTON-UNDER-EDGE CLINIC - RTE46</v>
      </c>
      <c r="H2005" t="str">
        <f t="shared" si="70"/>
        <v>RTE</v>
      </c>
      <c r="I2005" t="s">
        <v>3968</v>
      </c>
      <c r="J2005" t="s">
        <v>3967</v>
      </c>
    </row>
    <row r="2006" spans="7:10" x14ac:dyDescent="0.35">
      <c r="G2006" t="str">
        <f t="shared" ref="G2006:G2068" si="71">H2006&amp;I2006</f>
        <v>RTFALNWICK INFIRMARY - RTFDJ</v>
      </c>
      <c r="H2006" t="str">
        <f t="shared" si="70"/>
        <v>RTF</v>
      </c>
      <c r="I2006" t="s">
        <v>3970</v>
      </c>
      <c r="J2006" t="s">
        <v>3969</v>
      </c>
    </row>
    <row r="2007" spans="7:10" x14ac:dyDescent="0.35">
      <c r="G2007" t="str">
        <f t="shared" si="71"/>
        <v>RTFBALLIOL SCHOOL - RTFDP</v>
      </c>
      <c r="H2007" t="str">
        <f t="shared" si="70"/>
        <v>RTF</v>
      </c>
      <c r="I2007" t="s">
        <v>3972</v>
      </c>
      <c r="J2007" t="s">
        <v>3971</v>
      </c>
    </row>
    <row r="2008" spans="7:10" x14ac:dyDescent="0.35">
      <c r="G2008" t="str">
        <f t="shared" si="71"/>
        <v>RTFBERWICK INFIRMARY - RTFDH</v>
      </c>
      <c r="H2008" t="str">
        <f t="shared" si="70"/>
        <v>RTF</v>
      </c>
      <c r="I2008" t="s">
        <v>3974</v>
      </c>
      <c r="J2008" t="s">
        <v>3973</v>
      </c>
    </row>
    <row r="2009" spans="7:10" x14ac:dyDescent="0.35">
      <c r="G2009" t="str">
        <f t="shared" si="71"/>
        <v>RTFBLYTH COMMUNITY HOSPITAL - RTFDX</v>
      </c>
      <c r="H2009" t="str">
        <f t="shared" si="70"/>
        <v>RTF</v>
      </c>
      <c r="I2009" t="s">
        <v>3976</v>
      </c>
      <c r="J2009" t="s">
        <v>3975</v>
      </c>
    </row>
    <row r="2010" spans="7:10" x14ac:dyDescent="0.35">
      <c r="G2010" t="str">
        <f t="shared" si="71"/>
        <v>RTFCHEVIOT AND WANSBECK UNIT - RTF01</v>
      </c>
      <c r="H2010" t="str">
        <f t="shared" si="70"/>
        <v>RTF</v>
      </c>
      <c r="I2010" t="s">
        <v>3978</v>
      </c>
      <c r="J2010" t="s">
        <v>3977</v>
      </c>
    </row>
    <row r="2011" spans="7:10" x14ac:dyDescent="0.35">
      <c r="G2011" t="str">
        <f t="shared" si="71"/>
        <v>RTFDENE WARD - RTFDD</v>
      </c>
      <c r="H2011" t="str">
        <f t="shared" si="70"/>
        <v>RTF</v>
      </c>
      <c r="I2011" t="s">
        <v>3980</v>
      </c>
      <c r="J2011" t="s">
        <v>3979</v>
      </c>
    </row>
    <row r="2012" spans="7:10" x14ac:dyDescent="0.35">
      <c r="G2012" t="str">
        <f t="shared" si="71"/>
        <v>RTFHALTWHISTLE WAR MEMORIAL HOSPITAL - RTFDU</v>
      </c>
      <c r="H2012" t="str">
        <f t="shared" si="70"/>
        <v>RTF</v>
      </c>
      <c r="I2012" t="s">
        <v>3982</v>
      </c>
      <c r="J2012" t="s">
        <v>3981</v>
      </c>
    </row>
    <row r="2013" spans="7:10" x14ac:dyDescent="0.35">
      <c r="G2013" t="str">
        <f t="shared" si="71"/>
        <v>RTFHEALTH SUITE, RIVERSIDE PRIMARY SCHOOL - RTFDA</v>
      </c>
      <c r="H2013" t="str">
        <f t="shared" si="70"/>
        <v>RTF</v>
      </c>
      <c r="I2013" t="s">
        <v>3984</v>
      </c>
      <c r="J2013" t="s">
        <v>3983</v>
      </c>
    </row>
    <row r="2014" spans="7:10" x14ac:dyDescent="0.35">
      <c r="G2014" t="str">
        <f t="shared" si="71"/>
        <v>RTFHEXHAM (CLEARNET DATA) - RTF04</v>
      </c>
      <c r="H2014" t="str">
        <f t="shared" si="70"/>
        <v>RTF</v>
      </c>
      <c r="I2014" t="s">
        <v>3986</v>
      </c>
      <c r="J2014" t="s">
        <v>3985</v>
      </c>
    </row>
    <row r="2015" spans="7:10" x14ac:dyDescent="0.35">
      <c r="G2015" t="str">
        <f t="shared" si="71"/>
        <v>RTFHEXHAM GENERAL HOSPITAL - RTFDR</v>
      </c>
      <c r="H2015" t="str">
        <f t="shared" si="70"/>
        <v>RTF</v>
      </c>
      <c r="I2015" t="s">
        <v>3988</v>
      </c>
      <c r="J2015" t="s">
        <v>3987</v>
      </c>
    </row>
    <row r="2016" spans="7:10" x14ac:dyDescent="0.35">
      <c r="G2016" t="str">
        <f t="shared" si="71"/>
        <v>RTFMORPETH COTTAGE HOSPITAL - RTFDM</v>
      </c>
      <c r="H2016" t="str">
        <f t="shared" si="70"/>
        <v>RTF</v>
      </c>
      <c r="I2016" t="s">
        <v>3990</v>
      </c>
      <c r="J2016" t="s">
        <v>3989</v>
      </c>
    </row>
    <row r="2017" spans="7:10" x14ac:dyDescent="0.35">
      <c r="G2017" t="str">
        <f t="shared" si="71"/>
        <v>RTFNORTH TYNESIDE (CLEARNET DATA) - RTF02</v>
      </c>
      <c r="H2017" t="str">
        <f t="shared" si="70"/>
        <v>RTF</v>
      </c>
      <c r="I2017" t="s">
        <v>3992</v>
      </c>
      <c r="J2017" t="s">
        <v>3991</v>
      </c>
    </row>
    <row r="2018" spans="7:10" x14ac:dyDescent="0.35">
      <c r="G2018" t="str">
        <f t="shared" si="71"/>
        <v>RTFNORTH TYNESIDE GENERAL HOSPITAL - RTFFS</v>
      </c>
      <c r="H2018" t="str">
        <f t="shared" si="70"/>
        <v>RTF</v>
      </c>
      <c r="I2018" t="s">
        <v>3994</v>
      </c>
      <c r="J2018" t="s">
        <v>3993</v>
      </c>
    </row>
    <row r="2019" spans="7:10" x14ac:dyDescent="0.35">
      <c r="G2019" t="str">
        <f t="shared" si="71"/>
        <v>RTFNORTHUMBRIA HEALTHCARE NHS FOUNDATION TRUST - RTFDY</v>
      </c>
      <c r="H2019" t="str">
        <f t="shared" si="70"/>
        <v>RTF</v>
      </c>
      <c r="I2019" t="s">
        <v>3996</v>
      </c>
      <c r="J2019" t="s">
        <v>3995</v>
      </c>
    </row>
    <row r="2020" spans="7:10" x14ac:dyDescent="0.35">
      <c r="G2020" t="str">
        <f t="shared" si="71"/>
        <v>RTFNORTHUMBRIA HEALTHCARE NHS FOUNDATION TRUST (HEADQUARTERS) - RTFHQ</v>
      </c>
      <c r="H2020" t="str">
        <f t="shared" si="70"/>
        <v>RTF</v>
      </c>
      <c r="I2020" t="s">
        <v>3998</v>
      </c>
      <c r="J2020" t="s">
        <v>3997</v>
      </c>
    </row>
    <row r="2021" spans="7:10" x14ac:dyDescent="0.35">
      <c r="G2021" t="str">
        <f t="shared" si="71"/>
        <v>RTFNORTHUMBRIA SPECIALIST EMERGENCY CARE HOSPITAL</v>
      </c>
      <c r="H2021" t="str">
        <f t="shared" si="70"/>
        <v>RTF</v>
      </c>
      <c r="I2021" t="s">
        <v>4000</v>
      </c>
      <c r="J2021" t="s">
        <v>3999</v>
      </c>
    </row>
    <row r="2022" spans="7:10" x14ac:dyDescent="0.35">
      <c r="G2022" t="str">
        <f t="shared" si="71"/>
        <v>RTFONE TO ONE CENTRE - RTFDE</v>
      </c>
      <c r="H2022" t="str">
        <f t="shared" si="70"/>
        <v>RTF</v>
      </c>
      <c r="I2022" t="s">
        <v>4002</v>
      </c>
      <c r="J2022" t="s">
        <v>4001</v>
      </c>
    </row>
    <row r="2023" spans="7:10" x14ac:dyDescent="0.35">
      <c r="G2023" t="str">
        <f t="shared" si="71"/>
        <v>RTFOXFORD CENTRE - RTFDN</v>
      </c>
      <c r="H2023" t="str">
        <f t="shared" si="70"/>
        <v>RTF</v>
      </c>
      <c r="I2023" t="s">
        <v>4004</v>
      </c>
      <c r="J2023" t="s">
        <v>4003</v>
      </c>
    </row>
    <row r="2024" spans="7:10" x14ac:dyDescent="0.35">
      <c r="G2024" t="str">
        <f t="shared" si="71"/>
        <v>RTFROTHBURY COMMUNITY HOSPITAL - RTFEF</v>
      </c>
      <c r="H2024" t="str">
        <f t="shared" si="70"/>
        <v>RTF</v>
      </c>
      <c r="I2024" t="s">
        <v>4006</v>
      </c>
      <c r="J2024" t="s">
        <v>4005</v>
      </c>
    </row>
    <row r="2025" spans="7:10" x14ac:dyDescent="0.35">
      <c r="G2025" t="str">
        <f t="shared" si="71"/>
        <v>RTFSHIREMOOR HEALTH CENTRE - RTFDG</v>
      </c>
      <c r="H2025" t="str">
        <f t="shared" si="70"/>
        <v>RTF</v>
      </c>
      <c r="I2025" t="s">
        <v>4008</v>
      </c>
      <c r="J2025" t="s">
        <v>4007</v>
      </c>
    </row>
    <row r="2026" spans="7:10" x14ac:dyDescent="0.35">
      <c r="G2026" t="str">
        <f t="shared" si="71"/>
        <v>RTFSIR G B HUNTER MEMORIAL HOSPITAL - RTFFQ</v>
      </c>
      <c r="H2026" t="str">
        <f t="shared" si="70"/>
        <v>RTF</v>
      </c>
      <c r="I2026" t="s">
        <v>4010</v>
      </c>
      <c r="J2026" t="s">
        <v>4009</v>
      </c>
    </row>
    <row r="2027" spans="7:10" x14ac:dyDescent="0.35">
      <c r="G2027" t="str">
        <f t="shared" si="71"/>
        <v>RTFTHE CEDARS - RTFDF</v>
      </c>
      <c r="H2027" t="str">
        <f t="shared" si="70"/>
        <v>RTF</v>
      </c>
      <c r="I2027" t="s">
        <v>4012</v>
      </c>
      <c r="J2027" t="s">
        <v>4011</v>
      </c>
    </row>
    <row r="2028" spans="7:10" x14ac:dyDescent="0.35">
      <c r="G2028" t="str">
        <f t="shared" si="71"/>
        <v>RTFTYNEMOUTH COURT - RTFDC</v>
      </c>
      <c r="H2028" t="str">
        <f t="shared" si="70"/>
        <v>RTF</v>
      </c>
      <c r="I2028" t="s">
        <v>4014</v>
      </c>
      <c r="J2028" t="s">
        <v>4013</v>
      </c>
    </row>
    <row r="2029" spans="7:10" x14ac:dyDescent="0.35">
      <c r="G2029" t="str">
        <f t="shared" si="71"/>
        <v>RTFWANSBECK HOSPITAL - RTFED</v>
      </c>
      <c r="H2029" t="str">
        <f t="shared" si="70"/>
        <v>RTF</v>
      </c>
      <c r="I2029" t="s">
        <v>4016</v>
      </c>
      <c r="J2029" t="s">
        <v>4015</v>
      </c>
    </row>
    <row r="2030" spans="7:10" x14ac:dyDescent="0.35">
      <c r="G2030" t="str">
        <f t="shared" si="71"/>
        <v>RTGBURTON HOSPITAL - RTG02</v>
      </c>
      <c r="H2030" t="str">
        <f t="shared" si="70"/>
        <v>RTG</v>
      </c>
      <c r="I2030" t="s">
        <v>4018</v>
      </c>
      <c r="J2030" t="s">
        <v>4017</v>
      </c>
    </row>
    <row r="2031" spans="7:10" x14ac:dyDescent="0.35">
      <c r="G2031" t="str">
        <f t="shared" si="71"/>
        <v>RTGILKESTON COMMUNITY HOSPITAL - RTG07</v>
      </c>
      <c r="H2031" t="str">
        <f t="shared" ref="H2031:H2094" si="72">LEFT(J2031,3)</f>
        <v>RTG</v>
      </c>
      <c r="I2031" t="s">
        <v>4020</v>
      </c>
      <c r="J2031" t="s">
        <v>4019</v>
      </c>
    </row>
    <row r="2032" spans="7:10" x14ac:dyDescent="0.35">
      <c r="G2032" t="str">
        <f t="shared" si="71"/>
        <v>RTGLONDON ROAD COMMUNITY HOSPITAL - RTGFA</v>
      </c>
      <c r="H2032" t="str">
        <f t="shared" si="72"/>
        <v>RTG</v>
      </c>
      <c r="I2032" t="s">
        <v>4022</v>
      </c>
      <c r="J2032" t="s">
        <v>4021</v>
      </c>
    </row>
    <row r="2033" spans="7:10" x14ac:dyDescent="0.35">
      <c r="G2033" t="str">
        <f t="shared" si="71"/>
        <v>RTGROYAL DERBY HOSPITAL - RTGFG</v>
      </c>
      <c r="H2033" t="str">
        <f t="shared" si="72"/>
        <v>RTG</v>
      </c>
      <c r="I2033" t="s">
        <v>4024</v>
      </c>
      <c r="J2033" t="s">
        <v>4023</v>
      </c>
    </row>
    <row r="2034" spans="7:10" x14ac:dyDescent="0.35">
      <c r="G2034" t="str">
        <f t="shared" si="71"/>
        <v>RTGSAMUEL JOHNSON COMMUNITY HOSPITAL - RTG54</v>
      </c>
      <c r="H2034" t="str">
        <f t="shared" si="72"/>
        <v>RTG</v>
      </c>
      <c r="I2034" t="s">
        <v>4026</v>
      </c>
      <c r="J2034" t="s">
        <v>4025</v>
      </c>
    </row>
    <row r="2035" spans="7:10" x14ac:dyDescent="0.35">
      <c r="G2035" t="str">
        <f t="shared" si="71"/>
        <v>RTGSIR ROBERT PEEL COMMUNITY HOSPITAL - RTG50</v>
      </c>
      <c r="H2035" t="str">
        <f t="shared" si="72"/>
        <v>RTG</v>
      </c>
      <c r="I2035" t="s">
        <v>4028</v>
      </c>
      <c r="J2035" t="s">
        <v>4027</v>
      </c>
    </row>
    <row r="2036" spans="7:10" x14ac:dyDescent="0.35">
      <c r="G2036" t="str">
        <f t="shared" si="71"/>
        <v>RTGST OSWALDS HOSPITAL - RTG05</v>
      </c>
      <c r="H2036" t="str">
        <f t="shared" si="72"/>
        <v>RTG</v>
      </c>
      <c r="I2036" t="s">
        <v>4030</v>
      </c>
      <c r="J2036" t="s">
        <v>4029</v>
      </c>
    </row>
    <row r="2037" spans="7:10" x14ac:dyDescent="0.35">
      <c r="G2037" t="str">
        <f t="shared" si="71"/>
        <v>RTHBARDWELL SCHOOL - RTHE1</v>
      </c>
      <c r="H2037" t="str">
        <f t="shared" si="72"/>
        <v>RTH</v>
      </c>
      <c r="I2037" t="s">
        <v>4032</v>
      </c>
      <c r="J2037" t="s">
        <v>4031</v>
      </c>
    </row>
    <row r="2038" spans="7:10" x14ac:dyDescent="0.35">
      <c r="G2038" t="str">
        <f t="shared" si="71"/>
        <v>RTHBISHOPSWOOD SCHOOL CLINIC, SONNING COMMON - RTHE9</v>
      </c>
      <c r="H2038" t="str">
        <f t="shared" si="72"/>
        <v>RTH</v>
      </c>
      <c r="I2038" t="s">
        <v>4034</v>
      </c>
      <c r="J2038" t="s">
        <v>4033</v>
      </c>
    </row>
    <row r="2039" spans="7:10" x14ac:dyDescent="0.35">
      <c r="G2039" t="str">
        <f t="shared" si="71"/>
        <v>RTHBLACKBIRD LEYS LEISURE CENTRE - RTHF5</v>
      </c>
      <c r="H2039" t="str">
        <f t="shared" si="72"/>
        <v>RTH</v>
      </c>
      <c r="I2039" t="s">
        <v>4036</v>
      </c>
      <c r="J2039" t="s">
        <v>4035</v>
      </c>
    </row>
    <row r="2040" spans="7:10" x14ac:dyDescent="0.35">
      <c r="G2040" t="str">
        <f t="shared" si="71"/>
        <v>RTHBOUNDARY BROOK HOUSE - RTH37</v>
      </c>
      <c r="H2040" t="str">
        <f t="shared" si="72"/>
        <v>RTH</v>
      </c>
      <c r="I2040" t="s">
        <v>4038</v>
      </c>
      <c r="J2040" t="s">
        <v>4037</v>
      </c>
    </row>
    <row r="2041" spans="7:10" x14ac:dyDescent="0.35">
      <c r="G2041" t="str">
        <f t="shared" si="71"/>
        <v>RTHBPAS BLACKDOWN CLINIC - RTHF3</v>
      </c>
      <c r="H2041" t="str">
        <f t="shared" si="72"/>
        <v>RTH</v>
      </c>
      <c r="I2041" t="s">
        <v>4040</v>
      </c>
      <c r="J2041" t="s">
        <v>4039</v>
      </c>
    </row>
    <row r="2042" spans="7:10" x14ac:dyDescent="0.35">
      <c r="G2042" t="str">
        <f t="shared" si="71"/>
        <v>RTHBRISTOL RENAL - RTHC8</v>
      </c>
      <c r="H2042" t="str">
        <f t="shared" si="72"/>
        <v>RTH</v>
      </c>
      <c r="I2042" t="s">
        <v>4042</v>
      </c>
      <c r="J2042" t="s">
        <v>4041</v>
      </c>
    </row>
    <row r="2043" spans="7:10" x14ac:dyDescent="0.35">
      <c r="G2043" t="str">
        <f t="shared" si="71"/>
        <v>RTHCHIPPING NORTON COMMUNITY HOSPITAL - RTH19</v>
      </c>
      <c r="H2043" t="str">
        <f t="shared" si="72"/>
        <v>RTH</v>
      </c>
      <c r="I2043" t="s">
        <v>4044</v>
      </c>
      <c r="J2043" t="s">
        <v>4043</v>
      </c>
    </row>
    <row r="2044" spans="7:10" x14ac:dyDescent="0.35">
      <c r="G2044" t="str">
        <f t="shared" si="71"/>
        <v>RTHCHURCHILL HOSPITAL - RTH02</v>
      </c>
      <c r="H2044" t="str">
        <f t="shared" si="72"/>
        <v>RTH</v>
      </c>
      <c r="I2044" t="s">
        <v>4046</v>
      </c>
      <c r="J2044" t="s">
        <v>4045</v>
      </c>
    </row>
    <row r="2045" spans="7:10" x14ac:dyDescent="0.35">
      <c r="G2045" t="str">
        <f t="shared" si="71"/>
        <v>RTHDORSET RENAL - RTHC9</v>
      </c>
      <c r="H2045" t="str">
        <f t="shared" si="72"/>
        <v>RTH</v>
      </c>
      <c r="I2045" t="s">
        <v>4048</v>
      </c>
      <c r="J2045" t="s">
        <v>4047</v>
      </c>
    </row>
    <row r="2046" spans="7:10" x14ac:dyDescent="0.35">
      <c r="G2046" t="str">
        <f t="shared" si="71"/>
        <v>RTHEAST OXFORD HEALTH CENTRE - RTHA6</v>
      </c>
      <c r="H2046" t="str">
        <f t="shared" si="72"/>
        <v>RTH</v>
      </c>
      <c r="I2046" t="s">
        <v>4050</v>
      </c>
      <c r="J2046" t="s">
        <v>4049</v>
      </c>
    </row>
    <row r="2047" spans="7:10" x14ac:dyDescent="0.35">
      <c r="G2047" t="str">
        <f t="shared" si="71"/>
        <v>RTHFITZWARYN SCHOOL - RTHE8</v>
      </c>
      <c r="H2047" t="str">
        <f t="shared" si="72"/>
        <v>RTH</v>
      </c>
      <c r="I2047" t="s">
        <v>4052</v>
      </c>
      <c r="J2047" t="s">
        <v>4051</v>
      </c>
    </row>
    <row r="2048" spans="7:10" x14ac:dyDescent="0.35">
      <c r="G2048" t="str">
        <f t="shared" si="71"/>
        <v>RTHFRANK WISE SCHOOL</v>
      </c>
      <c r="H2048" t="str">
        <f t="shared" si="72"/>
        <v>RTH</v>
      </c>
      <c r="I2048" t="s">
        <v>4054</v>
      </c>
      <c r="J2048" t="s">
        <v>4053</v>
      </c>
    </row>
    <row r="2049" spans="7:10" x14ac:dyDescent="0.35">
      <c r="G2049" t="str">
        <f t="shared" si="71"/>
        <v>RTHHORTON GENERAL HOSPITAL</v>
      </c>
      <c r="H2049" t="str">
        <f t="shared" si="72"/>
        <v>RTH</v>
      </c>
      <c r="I2049" t="s">
        <v>4056</v>
      </c>
      <c r="J2049" t="s">
        <v>4055</v>
      </c>
    </row>
    <row r="2050" spans="7:10" x14ac:dyDescent="0.35">
      <c r="G2050" t="str">
        <f t="shared" si="71"/>
        <v>RTHJOHN RADCLIFFE HOSPITAL</v>
      </c>
      <c r="H2050" t="str">
        <f t="shared" si="72"/>
        <v>RTH</v>
      </c>
      <c r="I2050" t="s">
        <v>1995</v>
      </c>
      <c r="J2050" t="s">
        <v>4057</v>
      </c>
    </row>
    <row r="2051" spans="7:10" x14ac:dyDescent="0.35">
      <c r="G2051" t="str">
        <f t="shared" si="71"/>
        <v>RTHJOHN WATSON SCHOOL</v>
      </c>
      <c r="H2051" t="str">
        <f t="shared" si="72"/>
        <v>RTH</v>
      </c>
      <c r="I2051" t="s">
        <v>4059</v>
      </c>
      <c r="J2051" t="s">
        <v>4058</v>
      </c>
    </row>
    <row r="2052" spans="7:10" x14ac:dyDescent="0.35">
      <c r="G2052" t="str">
        <f t="shared" si="71"/>
        <v>RTHKINGFISHER SCHOOL</v>
      </c>
      <c r="H2052" t="str">
        <f t="shared" si="72"/>
        <v>RTH</v>
      </c>
      <c r="I2052" t="s">
        <v>4061</v>
      </c>
      <c r="J2052" t="s">
        <v>4060</v>
      </c>
    </row>
    <row r="2053" spans="7:10" x14ac:dyDescent="0.35">
      <c r="G2053" t="str">
        <f t="shared" si="71"/>
        <v>RTHMABEL PRITCHARD SCHOOL</v>
      </c>
      <c r="H2053" t="str">
        <f t="shared" si="72"/>
        <v>RTH</v>
      </c>
      <c r="I2053" t="s">
        <v>4063</v>
      </c>
      <c r="J2053" t="s">
        <v>4062</v>
      </c>
    </row>
    <row r="2054" spans="7:10" x14ac:dyDescent="0.35">
      <c r="G2054" t="str">
        <f t="shared" si="71"/>
        <v>RTHMARIE STOPES CENTRE - EALING</v>
      </c>
      <c r="H2054" t="str">
        <f t="shared" si="72"/>
        <v>RTH</v>
      </c>
      <c r="I2054" t="s">
        <v>4065</v>
      </c>
      <c r="J2054" t="s">
        <v>4064</v>
      </c>
    </row>
    <row r="2055" spans="7:10" x14ac:dyDescent="0.35">
      <c r="G2055" t="str">
        <f t="shared" si="71"/>
        <v>RTHMARIE STOPES CENTRE - READING</v>
      </c>
      <c r="H2055" t="str">
        <f t="shared" si="72"/>
        <v>RTH</v>
      </c>
      <c r="I2055" t="s">
        <v>4067</v>
      </c>
      <c r="J2055" t="s">
        <v>4066</v>
      </c>
    </row>
    <row r="2056" spans="7:10" x14ac:dyDescent="0.35">
      <c r="G2056" t="str">
        <f t="shared" si="71"/>
        <v>RTHMARLBOROUGH SCHOOL</v>
      </c>
      <c r="H2056" t="str">
        <f t="shared" si="72"/>
        <v>RTH</v>
      </c>
      <c r="I2056" t="s">
        <v>4069</v>
      </c>
      <c r="J2056" t="s">
        <v>4068</v>
      </c>
    </row>
    <row r="2057" spans="7:10" x14ac:dyDescent="0.35">
      <c r="G2057" t="str">
        <f t="shared" si="71"/>
        <v>RTHNUFFIELD ORTHOPAEDIC CENTRE</v>
      </c>
      <c r="H2057" t="str">
        <f t="shared" si="72"/>
        <v>RTH</v>
      </c>
      <c r="I2057" t="s">
        <v>4071</v>
      </c>
      <c r="J2057" t="s">
        <v>4070</v>
      </c>
    </row>
    <row r="2058" spans="7:10" x14ac:dyDescent="0.35">
      <c r="G2058" t="str">
        <f t="shared" si="71"/>
        <v>RTHORCHARD HEALTH CENTRE</v>
      </c>
      <c r="H2058" t="str">
        <f t="shared" si="72"/>
        <v>RTH</v>
      </c>
      <c r="I2058" t="s">
        <v>4073</v>
      </c>
      <c r="J2058" t="s">
        <v>4072</v>
      </c>
    </row>
    <row r="2059" spans="7:10" x14ac:dyDescent="0.35">
      <c r="G2059" t="str">
        <f t="shared" si="71"/>
        <v>RTHPORTSMOUTH RENAL</v>
      </c>
      <c r="H2059" t="str">
        <f t="shared" si="72"/>
        <v>RTH</v>
      </c>
      <c r="I2059" t="s">
        <v>4075</v>
      </c>
      <c r="J2059" t="s">
        <v>4074</v>
      </c>
    </row>
    <row r="2060" spans="7:10" x14ac:dyDescent="0.35">
      <c r="G2060" t="str">
        <f t="shared" si="71"/>
        <v>RTHRENAL CLINIC - ROYAL FREE HOSPITAL</v>
      </c>
      <c r="H2060" t="str">
        <f t="shared" si="72"/>
        <v>RTH</v>
      </c>
      <c r="I2060" t="s">
        <v>4077</v>
      </c>
      <c r="J2060" t="s">
        <v>4076</v>
      </c>
    </row>
    <row r="2061" spans="7:10" x14ac:dyDescent="0.35">
      <c r="G2061" t="str">
        <f t="shared" si="71"/>
        <v>RTHSPRINGFIELD SCHOOL</v>
      </c>
      <c r="H2061" t="str">
        <f t="shared" si="72"/>
        <v>RTH</v>
      </c>
      <c r="I2061" t="s">
        <v>4079</v>
      </c>
      <c r="J2061" t="s">
        <v>4078</v>
      </c>
    </row>
    <row r="2062" spans="7:10" x14ac:dyDescent="0.35">
      <c r="G2062" t="str">
        <f t="shared" si="71"/>
        <v>RTHWALLINGFORD COMMUNITY HOSPITAL</v>
      </c>
      <c r="H2062" t="str">
        <f t="shared" si="72"/>
        <v>RTH</v>
      </c>
      <c r="I2062" t="s">
        <v>2016</v>
      </c>
      <c r="J2062" t="s">
        <v>4080</v>
      </c>
    </row>
    <row r="2063" spans="7:10" x14ac:dyDescent="0.35">
      <c r="G2063" t="str">
        <f t="shared" si="71"/>
        <v>RTHWANTAGE COMMUNITY HOSPITAL</v>
      </c>
      <c r="H2063" t="str">
        <f t="shared" si="72"/>
        <v>RTH</v>
      </c>
      <c r="I2063" t="s">
        <v>2018</v>
      </c>
      <c r="J2063" t="s">
        <v>4081</v>
      </c>
    </row>
    <row r="2064" spans="7:10" x14ac:dyDescent="0.35">
      <c r="G2064" t="str">
        <f t="shared" si="71"/>
        <v>RTHWEST BAR SURGERY, BANBURY</v>
      </c>
      <c r="H2064" t="str">
        <f t="shared" si="72"/>
        <v>RTH</v>
      </c>
      <c r="I2064" t="s">
        <v>4083</v>
      </c>
      <c r="J2064" t="s">
        <v>4082</v>
      </c>
    </row>
    <row r="2065" spans="7:10" x14ac:dyDescent="0.35">
      <c r="G2065" t="str">
        <f t="shared" si="71"/>
        <v>RTKASHFORD HOSPITAL</v>
      </c>
      <c r="H2065" t="str">
        <f t="shared" si="72"/>
        <v>RTK</v>
      </c>
      <c r="I2065" t="s">
        <v>4085</v>
      </c>
      <c r="J2065" t="s">
        <v>4084</v>
      </c>
    </row>
    <row r="2066" spans="7:10" x14ac:dyDescent="0.35">
      <c r="G2066" t="str">
        <f t="shared" si="71"/>
        <v>RTKASHLEY MEDICAL PRACTICE</v>
      </c>
      <c r="H2066" t="str">
        <f t="shared" si="72"/>
        <v>RTK</v>
      </c>
      <c r="I2066" t="s">
        <v>4087</v>
      </c>
      <c r="J2066" t="s">
        <v>4086</v>
      </c>
    </row>
    <row r="2067" spans="7:10" x14ac:dyDescent="0.35">
      <c r="G2067" t="str">
        <f t="shared" si="71"/>
        <v>RTKBREWERY ROAD</v>
      </c>
      <c r="H2067" t="str">
        <f t="shared" si="72"/>
        <v>RTK</v>
      </c>
      <c r="I2067" t="s">
        <v>4089</v>
      </c>
      <c r="J2067" t="s">
        <v>4088</v>
      </c>
    </row>
    <row r="2068" spans="7:10" x14ac:dyDescent="0.35">
      <c r="G2068" t="str">
        <f t="shared" si="71"/>
        <v>RTKCHERTSEY LANE</v>
      </c>
      <c r="H2068" t="str">
        <f t="shared" si="72"/>
        <v>RTK</v>
      </c>
      <c r="I2068" t="s">
        <v>4091</v>
      </c>
      <c r="J2068" t="s">
        <v>4090</v>
      </c>
    </row>
    <row r="2069" spans="7:10" x14ac:dyDescent="0.35">
      <c r="G2069" t="str">
        <f t="shared" ref="G2069:G2129" si="73">H2069&amp;I2069</f>
        <v>RTKCLAREMONT AVENUE</v>
      </c>
      <c r="H2069" t="str">
        <f t="shared" si="72"/>
        <v>RTK</v>
      </c>
      <c r="I2069" t="s">
        <v>4093</v>
      </c>
      <c r="J2069" t="s">
        <v>4092</v>
      </c>
    </row>
    <row r="2070" spans="7:10" x14ac:dyDescent="0.35">
      <c r="G2070" t="str">
        <f t="shared" si="73"/>
        <v>RTKCOLLEGE ROAD</v>
      </c>
      <c r="H2070" t="str">
        <f t="shared" si="72"/>
        <v>RTK</v>
      </c>
      <c r="I2070" t="s">
        <v>4095</v>
      </c>
      <c r="J2070" t="s">
        <v>4094</v>
      </c>
    </row>
    <row r="2071" spans="7:10" x14ac:dyDescent="0.35">
      <c r="G2071" t="str">
        <f t="shared" si="73"/>
        <v>RTKCRANFORD HEALTH CENTRE</v>
      </c>
      <c r="H2071" t="str">
        <f t="shared" si="72"/>
        <v>RTK</v>
      </c>
      <c r="I2071" t="s">
        <v>4097</v>
      </c>
      <c r="J2071" t="s">
        <v>4096</v>
      </c>
    </row>
    <row r="2072" spans="7:10" x14ac:dyDescent="0.35">
      <c r="G2072" t="str">
        <f t="shared" si="73"/>
        <v>RTKFELTHAM HILL ROAD</v>
      </c>
      <c r="H2072" t="str">
        <f t="shared" si="72"/>
        <v>RTK</v>
      </c>
      <c r="I2072" t="s">
        <v>4099</v>
      </c>
      <c r="J2072" t="s">
        <v>4098</v>
      </c>
    </row>
    <row r="2073" spans="7:10" x14ac:dyDescent="0.35">
      <c r="G2073" t="str">
        <f t="shared" si="73"/>
        <v>RTKHEATHCOTE PRACTICE</v>
      </c>
      <c r="H2073" t="str">
        <f t="shared" si="72"/>
        <v>RTK</v>
      </c>
      <c r="I2073" t="s">
        <v>4101</v>
      </c>
      <c r="J2073" t="s">
        <v>4100</v>
      </c>
    </row>
    <row r="2074" spans="7:10" x14ac:dyDescent="0.35">
      <c r="G2074" t="str">
        <f t="shared" si="73"/>
        <v>RTKHERSHAM SURGERY</v>
      </c>
      <c r="H2074" t="str">
        <f t="shared" si="72"/>
        <v>RTK</v>
      </c>
      <c r="I2074" t="s">
        <v>4103</v>
      </c>
      <c r="J2074" t="s">
        <v>4102</v>
      </c>
    </row>
    <row r="2075" spans="7:10" x14ac:dyDescent="0.35">
      <c r="G2075" t="str">
        <f t="shared" si="73"/>
        <v>RTKHILLVIEW MEDICAL CENTRE</v>
      </c>
      <c r="H2075" t="str">
        <f t="shared" si="72"/>
        <v>RTK</v>
      </c>
      <c r="I2075" t="s">
        <v>4105</v>
      </c>
      <c r="J2075" t="s">
        <v>4104</v>
      </c>
    </row>
    <row r="2076" spans="7:10" x14ac:dyDescent="0.35">
      <c r="G2076" t="str">
        <f t="shared" si="73"/>
        <v>RTKHOMEWATERS</v>
      </c>
      <c r="H2076" t="str">
        <f t="shared" si="72"/>
        <v>RTK</v>
      </c>
      <c r="I2076" t="s">
        <v>4107</v>
      </c>
      <c r="J2076" t="s">
        <v>4106</v>
      </c>
    </row>
    <row r="2077" spans="7:10" x14ac:dyDescent="0.35">
      <c r="G2077" t="str">
        <f t="shared" si="73"/>
        <v>RTKMOUNT ALVERNIA HOSPITAL</v>
      </c>
      <c r="H2077" t="str">
        <f t="shared" si="72"/>
        <v>RTK</v>
      </c>
      <c r="I2077" t="s">
        <v>4109</v>
      </c>
      <c r="J2077" t="s">
        <v>4108</v>
      </c>
    </row>
    <row r="2078" spans="7:10" x14ac:dyDescent="0.35">
      <c r="G2078" t="str">
        <f t="shared" si="73"/>
        <v>RTKNEW OTTERSHAW SURGERY</v>
      </c>
      <c r="H2078" t="str">
        <f t="shared" si="72"/>
        <v>RTK</v>
      </c>
      <c r="I2078" t="s">
        <v>4111</v>
      </c>
      <c r="J2078" t="s">
        <v>4110</v>
      </c>
    </row>
    <row r="2079" spans="7:10" x14ac:dyDescent="0.35">
      <c r="G2079" t="str">
        <f t="shared" si="73"/>
        <v>RTKPACKERS</v>
      </c>
      <c r="H2079" t="str">
        <f t="shared" si="72"/>
        <v>RTK</v>
      </c>
      <c r="I2079" t="s">
        <v>4113</v>
      </c>
      <c r="J2079" t="s">
        <v>4112</v>
      </c>
    </row>
    <row r="2080" spans="7:10" x14ac:dyDescent="0.35">
      <c r="G2080" t="str">
        <f t="shared" si="73"/>
        <v>RTKPRINCESS MARGARET HOSPITAL</v>
      </c>
      <c r="H2080" t="str">
        <f t="shared" si="72"/>
        <v>RTK</v>
      </c>
      <c r="I2080" t="s">
        <v>4115</v>
      </c>
      <c r="J2080" t="s">
        <v>4114</v>
      </c>
    </row>
    <row r="2081" spans="7:10" x14ac:dyDescent="0.35">
      <c r="G2081" t="str">
        <f t="shared" si="73"/>
        <v>RTKRUNNYMEDE HOSPITAL</v>
      </c>
      <c r="H2081" t="str">
        <f t="shared" si="72"/>
        <v>RTK</v>
      </c>
      <c r="I2081" t="s">
        <v>4117</v>
      </c>
      <c r="J2081" t="s">
        <v>4116</v>
      </c>
    </row>
    <row r="2082" spans="7:10" x14ac:dyDescent="0.35">
      <c r="G2082" t="str">
        <f t="shared" si="73"/>
        <v>RTKSHEERWATER HEALTH CENTRE</v>
      </c>
      <c r="H2082" t="str">
        <f t="shared" si="72"/>
        <v>RTK</v>
      </c>
      <c r="I2082" t="s">
        <v>4119</v>
      </c>
      <c r="J2082" t="s">
        <v>4118</v>
      </c>
    </row>
    <row r="2083" spans="7:10" x14ac:dyDescent="0.35">
      <c r="G2083" t="str">
        <f t="shared" si="73"/>
        <v>RTKSOUTHVIEW SURGERY</v>
      </c>
      <c r="H2083" t="str">
        <f t="shared" si="72"/>
        <v>RTK</v>
      </c>
      <c r="I2083" t="s">
        <v>4121</v>
      </c>
      <c r="J2083" t="s">
        <v>4120</v>
      </c>
    </row>
    <row r="2084" spans="7:10" x14ac:dyDescent="0.35">
      <c r="G2084" t="str">
        <f t="shared" si="73"/>
        <v>RTKST DAVID'S HEALTH CENTRE</v>
      </c>
      <c r="H2084" t="str">
        <f t="shared" si="72"/>
        <v>RTK</v>
      </c>
      <c r="I2084" t="s">
        <v>4123</v>
      </c>
      <c r="J2084" t="s">
        <v>4122</v>
      </c>
    </row>
    <row r="2085" spans="7:10" x14ac:dyDescent="0.35">
      <c r="G2085" t="str">
        <f t="shared" si="73"/>
        <v>RTKST JOHNS HEALTH CENTRE</v>
      </c>
      <c r="H2085" t="str">
        <f t="shared" si="72"/>
        <v>RTK</v>
      </c>
      <c r="I2085" t="s">
        <v>4125</v>
      </c>
      <c r="J2085" t="s">
        <v>4124</v>
      </c>
    </row>
    <row r="2086" spans="7:10" x14ac:dyDescent="0.35">
      <c r="G2086" t="str">
        <f t="shared" si="73"/>
        <v>RTKST PETER'S HOSPITAL</v>
      </c>
      <c r="H2086" t="str">
        <f t="shared" si="72"/>
        <v>RTK</v>
      </c>
      <c r="I2086" t="s">
        <v>4127</v>
      </c>
      <c r="J2086" t="s">
        <v>4126</v>
      </c>
    </row>
    <row r="2087" spans="7:10" x14ac:dyDescent="0.35">
      <c r="G2087" t="str">
        <f t="shared" si="73"/>
        <v>RTKSTAINES HEALTH CENTRE</v>
      </c>
      <c r="H2087" t="str">
        <f t="shared" si="72"/>
        <v>RTK</v>
      </c>
      <c r="I2087" t="s">
        <v>4129</v>
      </c>
      <c r="J2087" t="s">
        <v>4128</v>
      </c>
    </row>
    <row r="2088" spans="7:10" x14ac:dyDescent="0.35">
      <c r="G2088" t="str">
        <f t="shared" si="73"/>
        <v>RTKSTANWELL ROAD</v>
      </c>
      <c r="H2088" t="str">
        <f t="shared" si="72"/>
        <v>RTK</v>
      </c>
      <c r="I2088" t="s">
        <v>4131</v>
      </c>
      <c r="J2088" t="s">
        <v>4130</v>
      </c>
    </row>
    <row r="2089" spans="7:10" x14ac:dyDescent="0.35">
      <c r="G2089" t="str">
        <f t="shared" si="73"/>
        <v>RTKSTUDHOLME MEDICAL CENTRE</v>
      </c>
      <c r="H2089" t="str">
        <f t="shared" si="72"/>
        <v>RTK</v>
      </c>
      <c r="I2089" t="s">
        <v>4133</v>
      </c>
      <c r="J2089" t="s">
        <v>4132</v>
      </c>
    </row>
    <row r="2090" spans="7:10" x14ac:dyDescent="0.35">
      <c r="G2090" t="str">
        <f t="shared" si="73"/>
        <v>RTKSUNNYMEAD SURGERY</v>
      </c>
      <c r="H2090" t="str">
        <f t="shared" si="72"/>
        <v>RTK</v>
      </c>
      <c r="I2090" t="s">
        <v>4135</v>
      </c>
      <c r="J2090" t="s">
        <v>4134</v>
      </c>
    </row>
    <row r="2091" spans="7:10" x14ac:dyDescent="0.35">
      <c r="G2091" t="str">
        <f t="shared" si="73"/>
        <v>RTKTHE HEALTH CENTRE, BOND STREET</v>
      </c>
      <c r="H2091" t="str">
        <f t="shared" si="72"/>
        <v>RTK</v>
      </c>
      <c r="I2091" t="s">
        <v>4137</v>
      </c>
      <c r="J2091" t="s">
        <v>4136</v>
      </c>
    </row>
    <row r="2092" spans="7:10" x14ac:dyDescent="0.35">
      <c r="G2092" t="str">
        <f t="shared" si="73"/>
        <v>RTKTHE KNAPHILL SURGERY</v>
      </c>
      <c r="H2092" t="str">
        <f t="shared" si="72"/>
        <v>RTK</v>
      </c>
      <c r="I2092" t="s">
        <v>4139</v>
      </c>
      <c r="J2092" t="s">
        <v>4138</v>
      </c>
    </row>
    <row r="2093" spans="7:10" x14ac:dyDescent="0.35">
      <c r="G2093" t="str">
        <f t="shared" si="73"/>
        <v>RTKTHE MAYBURY SURGERY</v>
      </c>
      <c r="H2093" t="str">
        <f t="shared" si="72"/>
        <v>RTK</v>
      </c>
      <c r="I2093" t="s">
        <v>4141</v>
      </c>
      <c r="J2093" t="s">
        <v>4140</v>
      </c>
    </row>
    <row r="2094" spans="7:10" x14ac:dyDescent="0.35">
      <c r="G2094" t="str">
        <f t="shared" si="73"/>
        <v>RTKTHORPE ROAD</v>
      </c>
      <c r="H2094" t="str">
        <f t="shared" si="72"/>
        <v>RTK</v>
      </c>
      <c r="I2094" t="s">
        <v>4143</v>
      </c>
      <c r="J2094" t="s">
        <v>4142</v>
      </c>
    </row>
    <row r="2095" spans="7:10" x14ac:dyDescent="0.35">
      <c r="G2095" t="str">
        <f t="shared" si="73"/>
        <v>RTKUPPER HALLIFORD ROAD</v>
      </c>
      <c r="H2095" t="str">
        <f t="shared" ref="H2095:H2150" si="74">LEFT(J2095,3)</f>
        <v>RTK</v>
      </c>
      <c r="I2095" t="s">
        <v>4145</v>
      </c>
      <c r="J2095" t="s">
        <v>4144</v>
      </c>
    </row>
    <row r="2096" spans="7:10" x14ac:dyDescent="0.35">
      <c r="G2096" t="str">
        <f t="shared" si="73"/>
        <v>RTKWALTON HEALTH CENTRE</v>
      </c>
      <c r="H2096" t="str">
        <f t="shared" si="74"/>
        <v>RTK</v>
      </c>
      <c r="I2096" t="s">
        <v>4147</v>
      </c>
      <c r="J2096" t="s">
        <v>4146</v>
      </c>
    </row>
    <row r="2097" spans="7:10" x14ac:dyDescent="0.35">
      <c r="G2097" t="str">
        <f t="shared" si="73"/>
        <v>RTKWEST MIDDLESEX UNIVERSITY HOSPITAL</v>
      </c>
      <c r="H2097" t="str">
        <f t="shared" si="74"/>
        <v>RTK</v>
      </c>
      <c r="I2097" t="s">
        <v>3008</v>
      </c>
      <c r="J2097" t="s">
        <v>4148</v>
      </c>
    </row>
    <row r="2098" spans="7:10" x14ac:dyDescent="0.35">
      <c r="G2098" t="str">
        <f t="shared" si="73"/>
        <v>RTKWESTFIELD SURGERY</v>
      </c>
      <c r="H2098" t="str">
        <f t="shared" si="74"/>
        <v>RTK</v>
      </c>
      <c r="I2098" t="s">
        <v>4150</v>
      </c>
      <c r="J2098" t="s">
        <v>4149</v>
      </c>
    </row>
    <row r="2099" spans="7:10" x14ac:dyDescent="0.35">
      <c r="G2099" t="str">
        <f t="shared" si="73"/>
        <v>RTKWEYBRIDGE HEALTH CENTRE</v>
      </c>
      <c r="H2099" t="str">
        <f t="shared" si="74"/>
        <v>RTK</v>
      </c>
      <c r="I2099" t="s">
        <v>4152</v>
      </c>
      <c r="J2099" t="s">
        <v>4151</v>
      </c>
    </row>
    <row r="2100" spans="7:10" x14ac:dyDescent="0.35">
      <c r="G2100" t="str">
        <f t="shared" si="73"/>
        <v>RTKWOKING NUFFIELD HOSPITAL</v>
      </c>
      <c r="H2100" t="str">
        <f t="shared" si="74"/>
        <v>RTK</v>
      </c>
      <c r="I2100" t="s">
        <v>1274</v>
      </c>
      <c r="J2100" t="s">
        <v>4153</v>
      </c>
    </row>
    <row r="2101" spans="7:10" x14ac:dyDescent="0.35">
      <c r="G2101" t="str">
        <f t="shared" si="73"/>
        <v>RTKYORK HOUSE MEDICAL CENTRE</v>
      </c>
      <c r="H2101" t="str">
        <f t="shared" si="74"/>
        <v>RTK</v>
      </c>
      <c r="I2101" t="s">
        <v>4155</v>
      </c>
      <c r="J2101" t="s">
        <v>4154</v>
      </c>
    </row>
    <row r="2102" spans="7:10" x14ac:dyDescent="0.35">
      <c r="G2102" t="str">
        <f t="shared" si="73"/>
        <v>RTPCATERHAM DENE HOSPITAL</v>
      </c>
      <c r="H2102" t="str">
        <f t="shared" si="74"/>
        <v>RTP</v>
      </c>
      <c r="I2102" t="s">
        <v>4157</v>
      </c>
      <c r="J2102" t="s">
        <v>4156</v>
      </c>
    </row>
    <row r="2103" spans="7:10" x14ac:dyDescent="0.35">
      <c r="G2103" t="str">
        <f t="shared" si="73"/>
        <v>RTPCRAWLEY HOSPITAL</v>
      </c>
      <c r="H2103" t="str">
        <f t="shared" si="74"/>
        <v>RTP</v>
      </c>
      <c r="I2103" t="s">
        <v>1168</v>
      </c>
      <c r="J2103" t="s">
        <v>4158</v>
      </c>
    </row>
    <row r="2104" spans="7:10" x14ac:dyDescent="0.35">
      <c r="G2104" t="str">
        <f t="shared" si="73"/>
        <v>RTPDORKING HOSPITAL</v>
      </c>
      <c r="H2104" t="str">
        <f t="shared" si="74"/>
        <v>RTP</v>
      </c>
      <c r="I2104" t="s">
        <v>4160</v>
      </c>
      <c r="J2104" t="s">
        <v>4159</v>
      </c>
    </row>
    <row r="2105" spans="7:10" x14ac:dyDescent="0.35">
      <c r="G2105" t="str">
        <f t="shared" si="73"/>
        <v>RTPEAST SURREY HOSPITAL</v>
      </c>
      <c r="H2105" t="str">
        <f t="shared" si="74"/>
        <v>RTP</v>
      </c>
      <c r="I2105" t="s">
        <v>4162</v>
      </c>
      <c r="J2105" t="s">
        <v>4161</v>
      </c>
    </row>
    <row r="2106" spans="7:10" x14ac:dyDescent="0.35">
      <c r="G2106" t="str">
        <f t="shared" si="73"/>
        <v>RTPHORSHAM HOSPITAL</v>
      </c>
      <c r="H2106" t="str">
        <f t="shared" si="74"/>
        <v>RTP</v>
      </c>
      <c r="I2106" t="s">
        <v>1184</v>
      </c>
      <c r="J2106" t="s">
        <v>4163</v>
      </c>
    </row>
    <row r="2107" spans="7:10" x14ac:dyDescent="0.35">
      <c r="G2107" t="str">
        <f t="shared" si="73"/>
        <v>RTPOXTED AND LIMPSFIELD HOSPITAL</v>
      </c>
      <c r="H2107" t="str">
        <f t="shared" si="74"/>
        <v>RTP</v>
      </c>
      <c r="I2107" t="s">
        <v>4165</v>
      </c>
      <c r="J2107" t="s">
        <v>4164</v>
      </c>
    </row>
    <row r="2108" spans="7:10" x14ac:dyDescent="0.35">
      <c r="G2108" t="str">
        <f t="shared" si="73"/>
        <v>RTPREDWOOD DIAGNOSTIC TREATMENT CENTRE</v>
      </c>
      <c r="H2108" t="str">
        <f t="shared" si="74"/>
        <v>RTP</v>
      </c>
      <c r="I2108" t="s">
        <v>4167</v>
      </c>
      <c r="J2108" t="s">
        <v>4166</v>
      </c>
    </row>
    <row r="2109" spans="7:10" x14ac:dyDescent="0.35">
      <c r="G2109" t="str">
        <f t="shared" si="73"/>
        <v>RTQARENA</v>
      </c>
      <c r="H2109" t="str">
        <f t="shared" si="74"/>
        <v>RTQ</v>
      </c>
      <c r="I2109" t="s">
        <v>4169</v>
      </c>
      <c r="J2109" t="s">
        <v>4168</v>
      </c>
    </row>
    <row r="2110" spans="7:10" x14ac:dyDescent="0.35">
      <c r="G2110" t="str">
        <f t="shared" si="73"/>
        <v>RTQBERKELEY HOSPITAL</v>
      </c>
      <c r="H2110" t="str">
        <f t="shared" si="74"/>
        <v>RTQ</v>
      </c>
      <c r="I2110" t="s">
        <v>4171</v>
      </c>
      <c r="J2110" t="s">
        <v>4170</v>
      </c>
    </row>
    <row r="2111" spans="7:10" x14ac:dyDescent="0.35">
      <c r="G2111" t="str">
        <f t="shared" si="73"/>
        <v>RTQBERKELEY HOUSE</v>
      </c>
      <c r="H2111" t="str">
        <f t="shared" si="74"/>
        <v>RTQ</v>
      </c>
      <c r="I2111" t="s">
        <v>4173</v>
      </c>
      <c r="J2111" t="s">
        <v>4172</v>
      </c>
    </row>
    <row r="2112" spans="7:10" x14ac:dyDescent="0.35">
      <c r="G2112" t="str">
        <f t="shared" si="73"/>
        <v>RTQCHALFONT</v>
      </c>
      <c r="H2112" t="str">
        <f t="shared" si="74"/>
        <v>RTQ</v>
      </c>
      <c r="I2112" t="s">
        <v>4175</v>
      </c>
      <c r="J2112" t="s">
        <v>4174</v>
      </c>
    </row>
    <row r="2113" spans="7:10" x14ac:dyDescent="0.35">
      <c r="G2113" t="str">
        <f t="shared" si="73"/>
        <v>RTQCHARLTON LANE HOSPITAL</v>
      </c>
      <c r="H2113" t="str">
        <f t="shared" si="74"/>
        <v>RTQ</v>
      </c>
      <c r="I2113" t="s">
        <v>4177</v>
      </c>
      <c r="J2113" t="s">
        <v>4176</v>
      </c>
    </row>
    <row r="2114" spans="7:10" x14ac:dyDescent="0.35">
      <c r="G2114" t="str">
        <f t="shared" si="73"/>
        <v>RTQCHARLWOOD</v>
      </c>
      <c r="H2114" t="str">
        <f t="shared" si="74"/>
        <v>RTQ</v>
      </c>
      <c r="I2114" t="s">
        <v>4179</v>
      </c>
      <c r="J2114" t="s">
        <v>4178</v>
      </c>
    </row>
    <row r="2115" spans="7:10" x14ac:dyDescent="0.35">
      <c r="G2115" t="str">
        <f t="shared" si="73"/>
        <v>RTQCHELTENHAM GENERAL HOSPITAL</v>
      </c>
      <c r="H2115" t="str">
        <f t="shared" si="74"/>
        <v>RTQ</v>
      </c>
      <c r="I2115" t="s">
        <v>4181</v>
      </c>
      <c r="J2115" t="s">
        <v>4180</v>
      </c>
    </row>
    <row r="2116" spans="7:10" x14ac:dyDescent="0.35">
      <c r="G2116" t="str">
        <f t="shared" si="73"/>
        <v>RTQCHESTERTON HALT</v>
      </c>
      <c r="H2116" t="str">
        <f t="shared" si="74"/>
        <v>RTQ</v>
      </c>
      <c r="I2116" t="s">
        <v>4183</v>
      </c>
      <c r="J2116" t="s">
        <v>4182</v>
      </c>
    </row>
    <row r="2117" spans="7:10" x14ac:dyDescent="0.35">
      <c r="G2117" t="str">
        <f t="shared" si="73"/>
        <v>RTQCIRENCESTER HOSPITAL</v>
      </c>
      <c r="H2117" t="str">
        <f t="shared" si="74"/>
        <v>RTQ</v>
      </c>
      <c r="I2117" t="s">
        <v>4185</v>
      </c>
      <c r="J2117" t="s">
        <v>4184</v>
      </c>
    </row>
    <row r="2118" spans="7:10" x14ac:dyDescent="0.35">
      <c r="G2118" t="str">
        <f t="shared" si="73"/>
        <v>RTQDELANCEY HOSPITAL</v>
      </c>
      <c r="H2118" t="str">
        <f t="shared" si="74"/>
        <v>RTQ</v>
      </c>
      <c r="I2118" t="s">
        <v>4187</v>
      </c>
      <c r="J2118" t="s">
        <v>4186</v>
      </c>
    </row>
    <row r="2119" spans="7:10" x14ac:dyDescent="0.35">
      <c r="G2119" t="str">
        <f t="shared" si="73"/>
        <v>RTQDILKE MEMORIAL HOSPITAL</v>
      </c>
      <c r="H2119" t="str">
        <f t="shared" si="74"/>
        <v>RTQ</v>
      </c>
      <c r="I2119" t="s">
        <v>4189</v>
      </c>
      <c r="J2119" t="s">
        <v>4188</v>
      </c>
    </row>
    <row r="2120" spans="7:10" x14ac:dyDescent="0.35">
      <c r="G2120" t="str">
        <f t="shared" si="73"/>
        <v>RTQFAIRFORD HOSPITAL</v>
      </c>
      <c r="H2120" t="str">
        <f t="shared" si="74"/>
        <v>RTQ</v>
      </c>
      <c r="I2120" t="s">
        <v>2456</v>
      </c>
      <c r="J2120" t="s">
        <v>4190</v>
      </c>
    </row>
    <row r="2121" spans="7:10" x14ac:dyDescent="0.35">
      <c r="G2121" t="str">
        <f t="shared" si="73"/>
        <v>RTQFIELDVIEW</v>
      </c>
      <c r="H2121" t="str">
        <f t="shared" si="74"/>
        <v>RTQ</v>
      </c>
      <c r="I2121" t="s">
        <v>4192</v>
      </c>
      <c r="J2121" t="s">
        <v>4191</v>
      </c>
    </row>
    <row r="2122" spans="7:10" x14ac:dyDescent="0.35">
      <c r="G2122" t="str">
        <f t="shared" si="73"/>
        <v>RTQFOREST OF DEAN (ATU)</v>
      </c>
      <c r="H2122" t="str">
        <f t="shared" si="74"/>
        <v>RTQ</v>
      </c>
      <c r="I2122" t="s">
        <v>4194</v>
      </c>
      <c r="J2122" t="s">
        <v>4193</v>
      </c>
    </row>
    <row r="2123" spans="7:10" x14ac:dyDescent="0.35">
      <c r="G2123" t="str">
        <f t="shared" si="73"/>
        <v>RTQFOREST OF DEAN COMMUNITY HOSPITAL</v>
      </c>
      <c r="H2123" t="s">
        <v>98</v>
      </c>
      <c r="I2123" t="s">
        <v>14740</v>
      </c>
      <c r="J2123" t="s">
        <v>14741</v>
      </c>
    </row>
    <row r="2124" spans="7:10" x14ac:dyDescent="0.35">
      <c r="G2124" t="str">
        <f t="shared" si="73"/>
        <v>RTQGDAS STROUD</v>
      </c>
      <c r="H2124" t="str">
        <f t="shared" si="74"/>
        <v>RTQ</v>
      </c>
      <c r="I2124" t="s">
        <v>4196</v>
      </c>
      <c r="J2124" t="s">
        <v>4195</v>
      </c>
    </row>
    <row r="2125" spans="7:10" x14ac:dyDescent="0.35">
      <c r="G2125" t="str">
        <f t="shared" si="73"/>
        <v>RTQGLOUCESTERSHIRE ROYAL HOSPITAL</v>
      </c>
      <c r="H2125" t="str">
        <f t="shared" si="74"/>
        <v>RTQ</v>
      </c>
      <c r="I2125" t="s">
        <v>4198</v>
      </c>
      <c r="J2125" t="s">
        <v>4197</v>
      </c>
    </row>
    <row r="2126" spans="7:10" x14ac:dyDescent="0.35">
      <c r="G2126" t="str">
        <f t="shared" si="73"/>
        <v>RTQHEATHFIELD</v>
      </c>
      <c r="H2126" t="str">
        <f t="shared" si="74"/>
        <v>RTQ</v>
      </c>
      <c r="I2126" t="s">
        <v>4200</v>
      </c>
      <c r="J2126" t="s">
        <v>4199</v>
      </c>
    </row>
    <row r="2127" spans="7:10" x14ac:dyDescent="0.35">
      <c r="G2127" t="str">
        <f t="shared" si="73"/>
        <v>RTQHONEYBOURE</v>
      </c>
      <c r="H2127" t="str">
        <f t="shared" si="74"/>
        <v>RTQ</v>
      </c>
      <c r="I2127" t="s">
        <v>4202</v>
      </c>
      <c r="J2127" t="s">
        <v>4201</v>
      </c>
    </row>
    <row r="2128" spans="7:10" x14ac:dyDescent="0.35">
      <c r="G2128" t="str">
        <f t="shared" si="73"/>
        <v>RTQHONEYBOURNE</v>
      </c>
      <c r="H2128" t="str">
        <f t="shared" si="74"/>
        <v>RTQ</v>
      </c>
      <c r="I2128" t="s">
        <v>4203</v>
      </c>
      <c r="J2128" t="s">
        <v>4201</v>
      </c>
    </row>
    <row r="2129" spans="7:10" x14ac:dyDescent="0.35">
      <c r="G2129" t="str">
        <f t="shared" si="73"/>
        <v>RTQLAUREL HOUSE</v>
      </c>
      <c r="H2129" t="str">
        <f t="shared" si="74"/>
        <v>RTQ</v>
      </c>
      <c r="I2129" t="s">
        <v>7225</v>
      </c>
      <c r="J2129" t="s">
        <v>14570</v>
      </c>
    </row>
    <row r="2130" spans="7:10" x14ac:dyDescent="0.35">
      <c r="G2130" t="str">
        <f t="shared" ref="G2130:G2186" si="75">H2130&amp;I2130</f>
        <v>RTQLYDNEY HOSPITAL</v>
      </c>
      <c r="H2130" t="str">
        <f t="shared" si="74"/>
        <v>RTQ</v>
      </c>
      <c r="I2130" t="s">
        <v>4205</v>
      </c>
      <c r="J2130" t="s">
        <v>4204</v>
      </c>
    </row>
    <row r="2131" spans="7:10" x14ac:dyDescent="0.35">
      <c r="G2131" t="str">
        <f t="shared" si="75"/>
        <v>RTQMEADOWLEASE</v>
      </c>
      <c r="H2131" t="str">
        <f t="shared" si="74"/>
        <v>RTQ</v>
      </c>
      <c r="I2131" t="s">
        <v>4207</v>
      </c>
      <c r="J2131" t="s">
        <v>4206</v>
      </c>
    </row>
    <row r="2132" spans="7:10" x14ac:dyDescent="0.35">
      <c r="G2132" t="str">
        <f t="shared" si="75"/>
        <v>RTQMOORE HOSPITAL</v>
      </c>
      <c r="H2132" t="str">
        <f t="shared" si="74"/>
        <v>RTQ</v>
      </c>
      <c r="I2132" t="s">
        <v>4209</v>
      </c>
      <c r="J2132" t="s">
        <v>4208</v>
      </c>
    </row>
    <row r="2133" spans="7:10" x14ac:dyDescent="0.35">
      <c r="G2133" t="str">
        <f t="shared" si="75"/>
        <v>RTQMORETON IN MARSH HOSPITAL</v>
      </c>
      <c r="H2133" t="str">
        <f t="shared" si="74"/>
        <v>RTQ</v>
      </c>
      <c r="I2133" t="s">
        <v>4211</v>
      </c>
      <c r="J2133" t="s">
        <v>4210</v>
      </c>
    </row>
    <row r="2134" spans="7:10" x14ac:dyDescent="0.35">
      <c r="G2134" t="str">
        <f t="shared" si="75"/>
        <v>RTQNORTH COTSWOLD HOSPITAL</v>
      </c>
      <c r="H2134" t="str">
        <f t="shared" si="74"/>
        <v>RTQ</v>
      </c>
      <c r="I2134" t="s">
        <v>4213</v>
      </c>
      <c r="J2134" t="s">
        <v>4212</v>
      </c>
    </row>
    <row r="2135" spans="7:10" x14ac:dyDescent="0.35">
      <c r="G2135" t="str">
        <f t="shared" si="75"/>
        <v>RTQRIKENEL</v>
      </c>
      <c r="H2135" t="str">
        <f t="shared" si="74"/>
        <v>RTQ</v>
      </c>
      <c r="I2135" t="s">
        <v>4215</v>
      </c>
      <c r="J2135" t="s">
        <v>4214</v>
      </c>
    </row>
    <row r="2136" spans="7:10" x14ac:dyDescent="0.35">
      <c r="G2136" t="str">
        <f t="shared" si="75"/>
        <v>RTQSALMON SPRINGS</v>
      </c>
      <c r="H2136" t="str">
        <f t="shared" si="74"/>
        <v>RTQ</v>
      </c>
      <c r="I2136" t="s">
        <v>4217</v>
      </c>
      <c r="J2136" t="s">
        <v>4216</v>
      </c>
    </row>
    <row r="2137" spans="7:10" x14ac:dyDescent="0.35">
      <c r="G2137" t="str">
        <f t="shared" si="75"/>
        <v>RTQSELSLEY VICARAGE</v>
      </c>
      <c r="H2137" t="str">
        <f t="shared" si="74"/>
        <v>RTQ</v>
      </c>
      <c r="I2137" t="s">
        <v>4219</v>
      </c>
      <c r="J2137" t="s">
        <v>4218</v>
      </c>
    </row>
    <row r="2138" spans="7:10" x14ac:dyDescent="0.35">
      <c r="G2138" t="str">
        <f t="shared" si="75"/>
        <v>RTQST MARYS</v>
      </c>
      <c r="H2138" t="str">
        <f t="shared" si="74"/>
        <v>RTQ</v>
      </c>
      <c r="I2138" t="s">
        <v>4221</v>
      </c>
      <c r="J2138" t="s">
        <v>4220</v>
      </c>
    </row>
    <row r="2139" spans="7:10" x14ac:dyDescent="0.35">
      <c r="G2139" t="str">
        <f t="shared" si="75"/>
        <v>RTQSTONEBURY DAY HOSPITAL</v>
      </c>
      <c r="H2139" t="str">
        <f t="shared" si="74"/>
        <v>RTQ</v>
      </c>
      <c r="I2139" t="s">
        <v>4224</v>
      </c>
      <c r="J2139" t="s">
        <v>4223</v>
      </c>
    </row>
    <row r="2140" spans="7:10" x14ac:dyDescent="0.35">
      <c r="G2140" t="str">
        <f t="shared" si="75"/>
        <v>RTQSTROUD GENERAL HOSPITAL</v>
      </c>
      <c r="H2140" t="str">
        <f t="shared" si="74"/>
        <v>RTQ</v>
      </c>
      <c r="I2140" t="s">
        <v>4226</v>
      </c>
      <c r="J2140" t="s">
        <v>4225</v>
      </c>
    </row>
    <row r="2141" spans="7:10" x14ac:dyDescent="0.35">
      <c r="G2141" t="str">
        <f t="shared" si="75"/>
        <v>RTQTEWKESBURY GENERAL HOSPITAL</v>
      </c>
      <c r="H2141" t="str">
        <f t="shared" si="74"/>
        <v>RTQ</v>
      </c>
      <c r="I2141" t="s">
        <v>4228</v>
      </c>
      <c r="J2141" t="s">
        <v>4227</v>
      </c>
    </row>
    <row r="2142" spans="7:10" x14ac:dyDescent="0.35">
      <c r="G2142" t="str">
        <f t="shared" si="75"/>
        <v>RTQTHE BUCKHOLT</v>
      </c>
      <c r="H2142" t="str">
        <f t="shared" si="74"/>
        <v>RTQ</v>
      </c>
      <c r="I2142" t="s">
        <v>4230</v>
      </c>
      <c r="J2142" t="s">
        <v>4229</v>
      </c>
    </row>
    <row r="2143" spans="7:10" x14ac:dyDescent="0.35">
      <c r="G2143" t="str">
        <f t="shared" si="75"/>
        <v>RTQTHE VRON</v>
      </c>
      <c r="H2143" t="str">
        <f t="shared" si="74"/>
        <v>RTQ</v>
      </c>
      <c r="I2143" t="s">
        <v>4232</v>
      </c>
      <c r="J2143" t="s">
        <v>4231</v>
      </c>
    </row>
    <row r="2144" spans="7:10" x14ac:dyDescent="0.35">
      <c r="G2144" t="str">
        <f t="shared" si="75"/>
        <v>RTQTHE VRON - 91B</v>
      </c>
      <c r="H2144" t="str">
        <f t="shared" si="74"/>
        <v>RTQ</v>
      </c>
      <c r="I2144" t="s">
        <v>4234</v>
      </c>
      <c r="J2144" t="s">
        <v>4233</v>
      </c>
    </row>
    <row r="2145" spans="7:10" x14ac:dyDescent="0.35">
      <c r="G2145" t="str">
        <f t="shared" si="75"/>
        <v>RTQUNDERLEAF</v>
      </c>
      <c r="H2145" t="str">
        <f t="shared" si="74"/>
        <v>RTQ</v>
      </c>
      <c r="I2145" t="s">
        <v>4236</v>
      </c>
      <c r="J2145" t="s">
        <v>4235</v>
      </c>
    </row>
    <row r="2146" spans="7:10" x14ac:dyDescent="0.35">
      <c r="G2146" t="str">
        <f t="shared" si="75"/>
        <v>RTQVALE COMMUNITY HOSPITAL</v>
      </c>
      <c r="H2146" t="str">
        <f t="shared" si="74"/>
        <v>RTQ</v>
      </c>
      <c r="I2146" t="s">
        <v>4238</v>
      </c>
      <c r="J2146" t="s">
        <v>4237</v>
      </c>
    </row>
    <row r="2147" spans="7:10" x14ac:dyDescent="0.35">
      <c r="G2147" t="str">
        <f t="shared" si="75"/>
        <v>RTQWEAVERS CROFT</v>
      </c>
      <c r="H2147" t="str">
        <f t="shared" si="74"/>
        <v>RTQ</v>
      </c>
      <c r="I2147" t="s">
        <v>4240</v>
      </c>
      <c r="J2147" t="s">
        <v>4239</v>
      </c>
    </row>
    <row r="2148" spans="7:10" x14ac:dyDescent="0.35">
      <c r="G2148" t="str">
        <f t="shared" si="75"/>
        <v>RTQWESTRIDGE</v>
      </c>
      <c r="H2148" t="str">
        <f t="shared" si="74"/>
        <v>RTQ</v>
      </c>
      <c r="I2148" t="s">
        <v>4242</v>
      </c>
      <c r="J2148" t="s">
        <v>4241</v>
      </c>
    </row>
    <row r="2149" spans="7:10" x14ac:dyDescent="0.35">
      <c r="G2149" t="str">
        <f t="shared" si="75"/>
        <v>RTQWINDRUSH</v>
      </c>
      <c r="H2149" t="str">
        <f t="shared" si="74"/>
        <v>RTQ</v>
      </c>
      <c r="I2149" t="s">
        <v>4244</v>
      </c>
      <c r="J2149" t="s">
        <v>4243</v>
      </c>
    </row>
    <row r="2150" spans="7:10" x14ac:dyDescent="0.35">
      <c r="G2150" t="str">
        <f t="shared" si="75"/>
        <v>RTQWOTTON LAWN HOSPITAL</v>
      </c>
      <c r="H2150" t="str">
        <f t="shared" si="74"/>
        <v>RTQ</v>
      </c>
      <c r="I2150" t="s">
        <v>4246</v>
      </c>
      <c r="J2150" t="s">
        <v>4245</v>
      </c>
    </row>
    <row r="2151" spans="7:10" x14ac:dyDescent="0.35">
      <c r="G2151" t="str">
        <f t="shared" si="75"/>
        <v>RTRCARTER BEQUEST HOSPITAL</v>
      </c>
      <c r="H2151" t="str">
        <f t="shared" ref="H2151:H2210" si="76">LEFT(J2151,3)</f>
        <v>RTR</v>
      </c>
      <c r="I2151" t="s">
        <v>4248</v>
      </c>
      <c r="J2151" t="s">
        <v>4247</v>
      </c>
    </row>
    <row r="2152" spans="7:10" x14ac:dyDescent="0.35">
      <c r="G2152" t="str">
        <f t="shared" si="75"/>
        <v>RTRCARTER BEQUEST HOSPITAL</v>
      </c>
      <c r="H2152" t="str">
        <f t="shared" si="76"/>
        <v>RTR</v>
      </c>
      <c r="I2152" t="s">
        <v>4248</v>
      </c>
      <c r="J2152" t="s">
        <v>4247</v>
      </c>
    </row>
    <row r="2153" spans="7:10" x14ac:dyDescent="0.35">
      <c r="G2153" t="str">
        <f t="shared" si="75"/>
        <v>RTRDUCHESS OF KENT HOSPITAL</v>
      </c>
      <c r="H2153" t="str">
        <f t="shared" si="76"/>
        <v>RTR</v>
      </c>
      <c r="I2153" t="s">
        <v>4250</v>
      </c>
      <c r="J2153" t="s">
        <v>4249</v>
      </c>
    </row>
    <row r="2154" spans="7:10" x14ac:dyDescent="0.35">
      <c r="G2154" t="str">
        <f t="shared" si="75"/>
        <v>RTREAST CLEVELAND HOSPITAL</v>
      </c>
      <c r="H2154" t="str">
        <f t="shared" si="76"/>
        <v>RTR</v>
      </c>
      <c r="I2154" t="s">
        <v>4252</v>
      </c>
      <c r="J2154" t="s">
        <v>4251</v>
      </c>
    </row>
    <row r="2155" spans="7:10" x14ac:dyDescent="0.35">
      <c r="G2155" t="str">
        <f t="shared" si="75"/>
        <v>RTREAST CLEVELAND HOSPITAL</v>
      </c>
      <c r="H2155" t="str">
        <f t="shared" si="76"/>
        <v>RTR</v>
      </c>
      <c r="I2155" t="s">
        <v>4252</v>
      </c>
      <c r="J2155" t="s">
        <v>4251</v>
      </c>
    </row>
    <row r="2156" spans="7:10" x14ac:dyDescent="0.35">
      <c r="G2156" t="str">
        <f t="shared" si="75"/>
        <v>RTRFRIARAGE HOSPITAL SITE</v>
      </c>
      <c r="H2156" t="str">
        <f t="shared" si="76"/>
        <v>RTR</v>
      </c>
      <c r="I2156" t="s">
        <v>4254</v>
      </c>
      <c r="J2156" t="s">
        <v>4253</v>
      </c>
    </row>
    <row r="2157" spans="7:10" x14ac:dyDescent="0.35">
      <c r="G2157" t="str">
        <f t="shared" si="75"/>
        <v>RTRFRIARY HOSPITAL</v>
      </c>
      <c r="H2157" t="str">
        <f t="shared" si="76"/>
        <v>RTR</v>
      </c>
      <c r="I2157" t="s">
        <v>4256</v>
      </c>
      <c r="J2157" t="s">
        <v>4255</v>
      </c>
    </row>
    <row r="2158" spans="7:10" x14ac:dyDescent="0.35">
      <c r="G2158" t="str">
        <f t="shared" si="75"/>
        <v>RTRFRIARY HOSPITAL</v>
      </c>
      <c r="H2158" t="str">
        <f t="shared" si="76"/>
        <v>RTR</v>
      </c>
      <c r="I2158" t="s">
        <v>4256</v>
      </c>
      <c r="J2158" t="s">
        <v>4255</v>
      </c>
    </row>
    <row r="2159" spans="7:10" x14ac:dyDescent="0.35">
      <c r="G2159" t="str">
        <f t="shared" si="75"/>
        <v>RTRGUISBOROUGH GENERAL HOSPITAL (MATERNITY)</v>
      </c>
      <c r="H2159" t="str">
        <f t="shared" si="76"/>
        <v>RTR</v>
      </c>
      <c r="I2159" t="s">
        <v>4258</v>
      </c>
      <c r="J2159" t="s">
        <v>4257</v>
      </c>
    </row>
    <row r="2160" spans="7:10" x14ac:dyDescent="0.35">
      <c r="G2160" t="str">
        <f t="shared" si="75"/>
        <v>RTRLAMBERT MEMORIAL HOSPITAL</v>
      </c>
      <c r="H2160" t="str">
        <f t="shared" si="76"/>
        <v>RTR</v>
      </c>
      <c r="I2160" t="s">
        <v>4260</v>
      </c>
      <c r="J2160" t="s">
        <v>4259</v>
      </c>
    </row>
    <row r="2161" spans="7:10" x14ac:dyDescent="0.35">
      <c r="G2161" t="str">
        <f t="shared" si="75"/>
        <v>RTRLAMBERT MEMORIAL HOSPITAL</v>
      </c>
      <c r="H2161" t="str">
        <f t="shared" si="76"/>
        <v>RTR</v>
      </c>
      <c r="I2161" t="s">
        <v>4260</v>
      </c>
      <c r="J2161" t="s">
        <v>4259</v>
      </c>
    </row>
    <row r="2162" spans="7:10" x14ac:dyDescent="0.35">
      <c r="G2162" t="str">
        <f t="shared" si="75"/>
        <v>RTRREDCAR PRIMARY CARE HOSPITAL</v>
      </c>
      <c r="H2162" t="str">
        <f t="shared" si="76"/>
        <v>RTR</v>
      </c>
      <c r="I2162" t="s">
        <v>4262</v>
      </c>
      <c r="J2162" t="s">
        <v>4261</v>
      </c>
    </row>
    <row r="2163" spans="7:10" x14ac:dyDescent="0.35">
      <c r="G2163" t="str">
        <f t="shared" si="75"/>
        <v>RTRREDCAR PRIMARY CARE HOSPITAL</v>
      </c>
      <c r="H2163" t="str">
        <f t="shared" si="76"/>
        <v>RTR</v>
      </c>
      <c r="I2163" t="s">
        <v>4262</v>
      </c>
      <c r="J2163" t="s">
        <v>4261</v>
      </c>
    </row>
    <row r="2164" spans="7:10" x14ac:dyDescent="0.35">
      <c r="G2164" t="str">
        <f t="shared" si="75"/>
        <v>RTRRUTSON HOSPITAL</v>
      </c>
      <c r="H2164" t="str">
        <f t="shared" si="76"/>
        <v>RTR</v>
      </c>
      <c r="I2164" t="s">
        <v>1580</v>
      </c>
      <c r="J2164" t="s">
        <v>4263</v>
      </c>
    </row>
    <row r="2165" spans="7:10" x14ac:dyDescent="0.35">
      <c r="G2165" t="str">
        <f t="shared" si="75"/>
        <v>RTRRUTSON HOSPITAL</v>
      </c>
      <c r="H2165" t="str">
        <f t="shared" si="76"/>
        <v>RTR</v>
      </c>
      <c r="I2165" t="s">
        <v>1580</v>
      </c>
      <c r="J2165" t="s">
        <v>4263</v>
      </c>
    </row>
    <row r="2166" spans="7:10" x14ac:dyDescent="0.35">
      <c r="G2166" t="str">
        <f t="shared" si="75"/>
        <v>RTRTHE JAMES COOK UNIVERSITY HOSPITAL</v>
      </c>
      <c r="H2166" t="str">
        <f t="shared" si="76"/>
        <v>RTR</v>
      </c>
      <c r="I2166" t="s">
        <v>4265</v>
      </c>
      <c r="J2166" t="s">
        <v>4264</v>
      </c>
    </row>
    <row r="2167" spans="7:10" x14ac:dyDescent="0.35">
      <c r="G2167" t="str">
        <f t="shared" si="75"/>
        <v>RTXFURNESS GENERAL HOSPITAL</v>
      </c>
      <c r="H2167" t="str">
        <f t="shared" si="76"/>
        <v>RTX</v>
      </c>
      <c r="I2167" t="s">
        <v>4270</v>
      </c>
      <c r="J2167" t="s">
        <v>4269</v>
      </c>
    </row>
    <row r="2168" spans="7:10" x14ac:dyDescent="0.35">
      <c r="G2168" t="str">
        <f t="shared" si="75"/>
        <v>RTXMILLOM HOSPITAL</v>
      </c>
      <c r="H2168" t="str">
        <f t="shared" si="76"/>
        <v>RTX</v>
      </c>
      <c r="I2168" t="s">
        <v>2560</v>
      </c>
      <c r="J2168" t="s">
        <v>4271</v>
      </c>
    </row>
    <row r="2169" spans="7:10" x14ac:dyDescent="0.35">
      <c r="G2169" t="str">
        <f t="shared" si="75"/>
        <v>RTXQUEEN VICTORIA HOSPITAL</v>
      </c>
      <c r="H2169" t="str">
        <f t="shared" si="76"/>
        <v>RTX</v>
      </c>
      <c r="I2169" t="s">
        <v>1214</v>
      </c>
      <c r="J2169" t="s">
        <v>4272</v>
      </c>
    </row>
    <row r="2170" spans="7:10" x14ac:dyDescent="0.35">
      <c r="G2170" t="str">
        <f t="shared" si="75"/>
        <v>RTXROYAL LANCASTER INFIRMARY</v>
      </c>
      <c r="H2170" t="str">
        <f t="shared" si="76"/>
        <v>RTX</v>
      </c>
      <c r="I2170" t="s">
        <v>4274</v>
      </c>
      <c r="J2170" t="s">
        <v>4273</v>
      </c>
    </row>
    <row r="2171" spans="7:10" x14ac:dyDescent="0.35">
      <c r="G2171" t="str">
        <f t="shared" si="75"/>
        <v>RTXWESTMORLAND GENERAL HOSPITAL</v>
      </c>
      <c r="H2171" t="str">
        <f t="shared" si="76"/>
        <v>RTX</v>
      </c>
      <c r="I2171" t="s">
        <v>2591</v>
      </c>
      <c r="J2171" t="s">
        <v>4275</v>
      </c>
    </row>
    <row r="2172" spans="7:10" x14ac:dyDescent="0.35">
      <c r="G2172" t="str">
        <f t="shared" si="75"/>
        <v>RV3  7A WOODFIELD ROAD</v>
      </c>
      <c r="H2172" t="str">
        <f t="shared" si="76"/>
        <v>RV3</v>
      </c>
      <c r="I2172" t="s">
        <v>4277</v>
      </c>
      <c r="J2172" t="s">
        <v>4276</v>
      </c>
    </row>
    <row r="2173" spans="7:10" x14ac:dyDescent="0.35">
      <c r="G2173" t="str">
        <f t="shared" si="75"/>
        <v>RV3  KINGSBURY CHILD &amp; FAMILY CENTRE</v>
      </c>
      <c r="H2173" t="str">
        <f t="shared" si="76"/>
        <v>RV3</v>
      </c>
      <c r="I2173" t="s">
        <v>4279</v>
      </c>
      <c r="J2173" t="s">
        <v>4278</v>
      </c>
    </row>
    <row r="2174" spans="7:10" x14ac:dyDescent="0.35">
      <c r="G2174" t="str">
        <f t="shared" si="75"/>
        <v>RV3  OAKWOOD HOUSE</v>
      </c>
      <c r="H2174" t="str">
        <f t="shared" si="76"/>
        <v>RV3</v>
      </c>
      <c r="I2174" t="s">
        <v>4281</v>
      </c>
      <c r="J2174" t="s">
        <v>4280</v>
      </c>
    </row>
    <row r="2175" spans="7:10" x14ac:dyDescent="0.35">
      <c r="G2175" t="str">
        <f t="shared" si="75"/>
        <v>RV3  PARK ROYAL CENTRE FOR MENTAL HEALTH</v>
      </c>
      <c r="H2175" t="str">
        <f t="shared" si="76"/>
        <v>RV3</v>
      </c>
      <c r="I2175" t="s">
        <v>4283</v>
      </c>
      <c r="J2175" t="s">
        <v>4282</v>
      </c>
    </row>
    <row r="2176" spans="7:10" x14ac:dyDescent="0.35">
      <c r="G2176" t="str">
        <f t="shared" si="75"/>
        <v>RV3  ROSEDALE COURT</v>
      </c>
      <c r="H2176" t="str">
        <f t="shared" si="76"/>
        <v>RV3</v>
      </c>
      <c r="I2176" t="s">
        <v>4285</v>
      </c>
      <c r="J2176" t="s">
        <v>4284</v>
      </c>
    </row>
    <row r="2177" spans="7:10" x14ac:dyDescent="0.35">
      <c r="G2177" t="str">
        <f t="shared" si="75"/>
        <v>RV3  THE BUTTERWORTH CENTRE</v>
      </c>
      <c r="H2177" t="str">
        <f t="shared" si="76"/>
        <v>RV3</v>
      </c>
      <c r="I2177" t="s">
        <v>4287</v>
      </c>
      <c r="J2177" t="s">
        <v>4286</v>
      </c>
    </row>
    <row r="2178" spans="7:10" x14ac:dyDescent="0.35">
      <c r="G2178" t="str">
        <f t="shared" si="75"/>
        <v>RV3  THE CAMPBELL CENTRE</v>
      </c>
      <c r="H2178" t="str">
        <f t="shared" si="76"/>
        <v>RV3</v>
      </c>
      <c r="I2178" t="s">
        <v>4289</v>
      </c>
      <c r="J2178" t="s">
        <v>4288</v>
      </c>
    </row>
    <row r="2179" spans="7:10" x14ac:dyDescent="0.35">
      <c r="G2179" t="str">
        <f t="shared" si="75"/>
        <v>RV3ACRC</v>
      </c>
      <c r="H2179" t="str">
        <f t="shared" si="76"/>
        <v>RV3</v>
      </c>
      <c r="I2179" t="s">
        <v>4291</v>
      </c>
      <c r="J2179" t="s">
        <v>4290</v>
      </c>
    </row>
    <row r="2180" spans="7:10" x14ac:dyDescent="0.35">
      <c r="G2180" t="str">
        <f t="shared" si="75"/>
        <v>RV3ASTI</v>
      </c>
      <c r="H2180" t="str">
        <f t="shared" si="76"/>
        <v>RV3</v>
      </c>
      <c r="I2180" t="s">
        <v>4293</v>
      </c>
      <c r="J2180" t="s">
        <v>4292</v>
      </c>
    </row>
    <row r="2181" spans="7:10" x14ac:dyDescent="0.35">
      <c r="G2181" t="str">
        <f t="shared" si="75"/>
        <v>RV3BLETCHLEY THERAPY UNIT</v>
      </c>
      <c r="H2181" t="str">
        <f t="shared" si="76"/>
        <v>RV3</v>
      </c>
      <c r="I2181" t="s">
        <v>4295</v>
      </c>
      <c r="J2181" t="s">
        <v>4294</v>
      </c>
    </row>
    <row r="2182" spans="7:10" x14ac:dyDescent="0.35">
      <c r="G2182" t="str">
        <f t="shared" si="75"/>
        <v>RV3CHELSEA &amp; WESTMINSTER HOSPITAL</v>
      </c>
      <c r="H2182" t="str">
        <f t="shared" si="76"/>
        <v>RV3</v>
      </c>
      <c r="I2182" t="s">
        <v>4297</v>
      </c>
      <c r="J2182" t="s">
        <v>4296</v>
      </c>
    </row>
    <row r="2183" spans="7:10" x14ac:dyDescent="0.35">
      <c r="G2183" t="str">
        <f t="shared" si="75"/>
        <v>RV3CHILD &amp; ADOLESCENT PSYCHIATRY</v>
      </c>
      <c r="H2183" t="str">
        <f t="shared" si="76"/>
        <v>RV3</v>
      </c>
      <c r="I2183" t="s">
        <v>4299</v>
      </c>
      <c r="J2183" t="s">
        <v>4298</v>
      </c>
    </row>
    <row r="2184" spans="7:10" x14ac:dyDescent="0.35">
      <c r="G2184" t="str">
        <f t="shared" si="75"/>
        <v>RV3CRAVEN PARK</v>
      </c>
      <c r="H2184" t="str">
        <f t="shared" si="76"/>
        <v>RV3</v>
      </c>
      <c r="I2184" t="s">
        <v>4301</v>
      </c>
      <c r="J2184" t="s">
        <v>4300</v>
      </c>
    </row>
    <row r="2185" spans="7:10" x14ac:dyDescent="0.35">
      <c r="G2185" t="str">
        <f t="shared" si="75"/>
        <v>RV3EAST RECOVERY</v>
      </c>
      <c r="H2185" t="str">
        <f t="shared" si="76"/>
        <v>RV3</v>
      </c>
      <c r="I2185" t="s">
        <v>4303</v>
      </c>
      <c r="J2185" t="s">
        <v>4302</v>
      </c>
    </row>
    <row r="2186" spans="7:10" x14ac:dyDescent="0.35">
      <c r="G2186" t="str">
        <f t="shared" si="75"/>
        <v>RV3EAST RECOVERY</v>
      </c>
      <c r="H2186" t="str">
        <f t="shared" si="76"/>
        <v>RV3</v>
      </c>
      <c r="I2186" t="s">
        <v>4303</v>
      </c>
      <c r="J2186" t="s">
        <v>4304</v>
      </c>
    </row>
    <row r="2187" spans="7:10" x14ac:dyDescent="0.35">
      <c r="G2187" t="str">
        <f t="shared" ref="G2187:G2243" si="77">H2187&amp;I2187</f>
        <v>RV3ENFIELD COMMUNITY LD</v>
      </c>
      <c r="H2187" t="str">
        <f t="shared" si="76"/>
        <v>RV3</v>
      </c>
      <c r="I2187" t="s">
        <v>4306</v>
      </c>
      <c r="J2187" t="s">
        <v>4305</v>
      </c>
    </row>
    <row r="2188" spans="7:10" x14ac:dyDescent="0.35">
      <c r="G2188" t="str">
        <f t="shared" si="77"/>
        <v>RV3FAIRLIGHT AVENUE COMMUNITY REHABILITATION UNIT</v>
      </c>
      <c r="H2188" t="str">
        <f t="shared" si="76"/>
        <v>RV3</v>
      </c>
      <c r="I2188" t="s">
        <v>4308</v>
      </c>
      <c r="J2188" t="s">
        <v>4307</v>
      </c>
    </row>
    <row r="2189" spans="7:10" x14ac:dyDescent="0.35">
      <c r="G2189" t="str">
        <f t="shared" si="77"/>
        <v>RV3GREENVIEW</v>
      </c>
      <c r="H2189" t="str">
        <f t="shared" si="76"/>
        <v>RV3</v>
      </c>
      <c r="I2189" t="s">
        <v>4310</v>
      </c>
      <c r="J2189" t="s">
        <v>4309</v>
      </c>
    </row>
    <row r="2190" spans="7:10" x14ac:dyDescent="0.35">
      <c r="G2190" t="str">
        <f t="shared" si="77"/>
        <v>RV3HILLINGDON HOSPITAL</v>
      </c>
      <c r="H2190" t="str">
        <f t="shared" si="76"/>
        <v>RV3</v>
      </c>
      <c r="I2190" t="s">
        <v>888</v>
      </c>
      <c r="J2190" t="s">
        <v>4311</v>
      </c>
    </row>
    <row r="2191" spans="7:10" x14ac:dyDescent="0.35">
      <c r="G2191" t="str">
        <f t="shared" si="77"/>
        <v>RV3HORTON HAVEN</v>
      </c>
      <c r="H2191" t="str">
        <f t="shared" si="76"/>
        <v>RV3</v>
      </c>
      <c r="I2191" t="s">
        <v>4313</v>
      </c>
      <c r="J2191" t="s">
        <v>4312</v>
      </c>
    </row>
    <row r="2192" spans="7:10" x14ac:dyDescent="0.35">
      <c r="G2192" t="str">
        <f t="shared" si="77"/>
        <v>RV3INTERMEDIATE CARE</v>
      </c>
      <c r="H2192" t="str">
        <f t="shared" si="76"/>
        <v>RV3</v>
      </c>
      <c r="I2192" t="s">
        <v>4315</v>
      </c>
      <c r="J2192" t="s">
        <v>4314</v>
      </c>
    </row>
    <row r="2193" spans="7:10" x14ac:dyDescent="0.35">
      <c r="G2193" t="str">
        <f t="shared" si="77"/>
        <v>RV3ISMS WINCHESTER</v>
      </c>
      <c r="H2193" t="str">
        <f t="shared" si="76"/>
        <v>RV3</v>
      </c>
      <c r="I2193" t="s">
        <v>4317</v>
      </c>
      <c r="J2193" t="s">
        <v>4316</v>
      </c>
    </row>
    <row r="2194" spans="7:10" x14ac:dyDescent="0.35">
      <c r="G2194" t="str">
        <f t="shared" si="77"/>
        <v>RV3K &amp; C COMMUNITY LD</v>
      </c>
      <c r="H2194" t="str">
        <f t="shared" si="76"/>
        <v>RV3</v>
      </c>
      <c r="I2194" t="s">
        <v>4319</v>
      </c>
      <c r="J2194" t="s">
        <v>4318</v>
      </c>
    </row>
    <row r="2195" spans="7:10" x14ac:dyDescent="0.35">
      <c r="G2195" t="str">
        <f t="shared" si="77"/>
        <v>RV3KCW COMMUNITY REHAB</v>
      </c>
      <c r="H2195" t="str">
        <f t="shared" si="76"/>
        <v>RV3</v>
      </c>
      <c r="I2195" t="s">
        <v>4321</v>
      </c>
      <c r="J2195" t="s">
        <v>4320</v>
      </c>
    </row>
    <row r="2196" spans="7:10" x14ac:dyDescent="0.35">
      <c r="G2196" t="str">
        <f t="shared" si="77"/>
        <v>RV3KINGSTON DAY NURSERY</v>
      </c>
      <c r="H2196" t="str">
        <f t="shared" si="76"/>
        <v>RV3</v>
      </c>
      <c r="I2196" t="s">
        <v>4323</v>
      </c>
      <c r="J2196" t="s">
        <v>4322</v>
      </c>
    </row>
    <row r="2197" spans="7:10" x14ac:dyDescent="0.35">
      <c r="G2197" t="str">
        <f t="shared" si="77"/>
        <v>RV3KNOWLES NURSERY</v>
      </c>
      <c r="H2197" t="str">
        <f t="shared" si="76"/>
        <v>RV3</v>
      </c>
      <c r="I2197" t="s">
        <v>4325</v>
      </c>
      <c r="J2197" t="s">
        <v>4324</v>
      </c>
    </row>
    <row r="2198" spans="7:10" x14ac:dyDescent="0.35">
      <c r="G2198" t="str">
        <f t="shared" si="77"/>
        <v>RV3LINDEN</v>
      </c>
      <c r="H2198" t="str">
        <f t="shared" si="76"/>
        <v>RV3</v>
      </c>
      <c r="I2198" t="s">
        <v>4327</v>
      </c>
      <c r="J2198" t="s">
        <v>4326</v>
      </c>
    </row>
    <row r="2199" spans="7:10" x14ac:dyDescent="0.35">
      <c r="G2199" t="str">
        <f t="shared" si="77"/>
        <v>RV3MAX GLATT UNIT</v>
      </c>
      <c r="H2199" t="str">
        <f t="shared" si="76"/>
        <v>RV3</v>
      </c>
      <c r="I2199" t="s">
        <v>4329</v>
      </c>
      <c r="J2199" t="s">
        <v>4328</v>
      </c>
    </row>
    <row r="2200" spans="7:10" x14ac:dyDescent="0.35">
      <c r="G2200" t="str">
        <f t="shared" si="77"/>
        <v>RV3MORTIMER MARKET DDU</v>
      </c>
      <c r="H2200" t="str">
        <f t="shared" si="76"/>
        <v>RV3</v>
      </c>
      <c r="I2200" t="s">
        <v>4331</v>
      </c>
      <c r="J2200" t="s">
        <v>4330</v>
      </c>
    </row>
    <row r="2201" spans="7:10" x14ac:dyDescent="0.35">
      <c r="G2201" t="str">
        <f t="shared" si="77"/>
        <v>RV3MOUNT VERNON PCCS</v>
      </c>
      <c r="H2201" t="str">
        <f t="shared" si="76"/>
        <v>RV3</v>
      </c>
      <c r="I2201" t="s">
        <v>4333</v>
      </c>
      <c r="J2201" t="s">
        <v>4332</v>
      </c>
    </row>
    <row r="2202" spans="7:10" x14ac:dyDescent="0.35">
      <c r="G2202" t="str">
        <f t="shared" si="77"/>
        <v>RV3NORTHWICK PARK HOSPITAL</v>
      </c>
      <c r="H2202" t="str">
        <f t="shared" si="76"/>
        <v>RV3</v>
      </c>
      <c r="I2202" t="s">
        <v>758</v>
      </c>
      <c r="J2202" t="s">
        <v>4334</v>
      </c>
    </row>
    <row r="2203" spans="7:10" x14ac:dyDescent="0.35">
      <c r="G2203" t="str">
        <f t="shared" si="77"/>
        <v>RV3NORTHWOOD &amp; PINNER COMMUNITY HOSPITAL</v>
      </c>
      <c r="H2203" t="str">
        <f t="shared" si="76"/>
        <v>RV3</v>
      </c>
      <c r="I2203" t="s">
        <v>4336</v>
      </c>
      <c r="J2203" t="s">
        <v>4335</v>
      </c>
    </row>
    <row r="2204" spans="7:10" x14ac:dyDescent="0.35">
      <c r="G2204" t="str">
        <f t="shared" si="77"/>
        <v>RV3OLDER PERSONS MH</v>
      </c>
      <c r="H2204" t="str">
        <f t="shared" si="76"/>
        <v>RV3</v>
      </c>
      <c r="I2204" t="s">
        <v>4338</v>
      </c>
      <c r="J2204" t="s">
        <v>4337</v>
      </c>
    </row>
    <row r="2205" spans="7:10" x14ac:dyDescent="0.35">
      <c r="G2205" t="str">
        <f t="shared" si="77"/>
        <v>RV3PADDINGTON GREEN</v>
      </c>
      <c r="H2205" t="str">
        <f t="shared" si="76"/>
        <v>RV3</v>
      </c>
      <c r="I2205" t="s">
        <v>4340</v>
      </c>
      <c r="J2205" t="s">
        <v>4339</v>
      </c>
    </row>
    <row r="2206" spans="7:10" x14ac:dyDescent="0.35">
      <c r="G2206" t="str">
        <f t="shared" si="77"/>
        <v>RV3PLAYZONE</v>
      </c>
      <c r="H2206" t="str">
        <f t="shared" si="76"/>
        <v>RV3</v>
      </c>
      <c r="I2206" t="s">
        <v>4342</v>
      </c>
      <c r="J2206" t="s">
        <v>4341</v>
      </c>
    </row>
    <row r="2207" spans="7:10" x14ac:dyDescent="0.35">
      <c r="G2207" t="str">
        <f t="shared" si="77"/>
        <v>RV3ROXBOURNE HOSPITAL</v>
      </c>
      <c r="H2207" t="str">
        <f t="shared" si="76"/>
        <v>RV3</v>
      </c>
      <c r="I2207" t="s">
        <v>4344</v>
      </c>
      <c r="J2207" t="s">
        <v>4343</v>
      </c>
    </row>
    <row r="2208" spans="7:10" x14ac:dyDescent="0.35">
      <c r="G2208" t="str">
        <f t="shared" si="77"/>
        <v>RV3SOUTH KENSINGTON &amp; CHELSEA MENTAL HEALTH CENTRE</v>
      </c>
      <c r="H2208" t="str">
        <f t="shared" si="76"/>
        <v>RV3</v>
      </c>
      <c r="I2208" t="s">
        <v>4346</v>
      </c>
      <c r="J2208" t="s">
        <v>4345</v>
      </c>
    </row>
    <row r="2209" spans="7:10" x14ac:dyDescent="0.35">
      <c r="G2209" t="str">
        <f t="shared" si="77"/>
        <v>RV3SOUTH RECOVERY WESTMINSTER</v>
      </c>
      <c r="H2209" t="str">
        <f t="shared" si="76"/>
        <v>RV3</v>
      </c>
      <c r="I2209" t="s">
        <v>4348</v>
      </c>
      <c r="J2209" t="s">
        <v>4347</v>
      </c>
    </row>
    <row r="2210" spans="7:10" x14ac:dyDescent="0.35">
      <c r="G2210" t="str">
        <f t="shared" si="77"/>
        <v>RV3SOUTHALL CMHRC</v>
      </c>
      <c r="H2210" t="str">
        <f t="shared" si="76"/>
        <v>RV3</v>
      </c>
      <c r="I2210" t="s">
        <v>4350</v>
      </c>
      <c r="J2210" t="s">
        <v>4349</v>
      </c>
    </row>
    <row r="2211" spans="7:10" x14ac:dyDescent="0.35">
      <c r="G2211" t="str">
        <f t="shared" si="77"/>
        <v>RV3ST CHARLES HOSPITAL</v>
      </c>
      <c r="H2211" t="str">
        <f t="shared" ref="H2211:H2267" si="78">LEFT(J2211,3)</f>
        <v>RV3</v>
      </c>
      <c r="I2211" t="s">
        <v>4352</v>
      </c>
      <c r="J2211" t="s">
        <v>4351</v>
      </c>
    </row>
    <row r="2212" spans="7:10" x14ac:dyDescent="0.35">
      <c r="G2212" t="str">
        <f t="shared" si="77"/>
        <v>RV3ST MARY'S HOSPITAL</v>
      </c>
      <c r="H2212" t="str">
        <f t="shared" si="78"/>
        <v>RV3</v>
      </c>
      <c r="I2212" t="s">
        <v>265</v>
      </c>
      <c r="J2212" t="s">
        <v>4353</v>
      </c>
    </row>
    <row r="2213" spans="7:10" x14ac:dyDescent="0.35">
      <c r="G2213" t="str">
        <f t="shared" si="77"/>
        <v>RV3ST PANCRAS HOSPITAL</v>
      </c>
      <c r="H2213" t="str">
        <f t="shared" si="78"/>
        <v>RV3</v>
      </c>
      <c r="I2213" t="s">
        <v>4355</v>
      </c>
      <c r="J2213" t="s">
        <v>4354</v>
      </c>
    </row>
    <row r="2214" spans="7:10" x14ac:dyDescent="0.35">
      <c r="G2214" t="str">
        <f t="shared" si="77"/>
        <v>RV3THE GORDON HOSPITAL</v>
      </c>
      <c r="H2214" t="str">
        <f t="shared" si="78"/>
        <v>RV3</v>
      </c>
      <c r="I2214" t="s">
        <v>4357</v>
      </c>
      <c r="J2214" t="s">
        <v>4356</v>
      </c>
    </row>
    <row r="2215" spans="7:10" x14ac:dyDescent="0.35">
      <c r="G2215" t="str">
        <f t="shared" si="77"/>
        <v>RV3TICKFORD MEADOW</v>
      </c>
      <c r="H2215" t="str">
        <f t="shared" si="78"/>
        <v>RV3</v>
      </c>
      <c r="I2215" t="s">
        <v>4359</v>
      </c>
      <c r="J2215" t="s">
        <v>4358</v>
      </c>
    </row>
    <row r="2216" spans="7:10" x14ac:dyDescent="0.35">
      <c r="G2216" t="str">
        <f t="shared" si="77"/>
        <v>RV3TOPAS</v>
      </c>
      <c r="H2216" t="str">
        <f t="shared" si="78"/>
        <v>RV3</v>
      </c>
      <c r="I2216" t="s">
        <v>4361</v>
      </c>
      <c r="J2216" t="s">
        <v>4360</v>
      </c>
    </row>
    <row r="2217" spans="7:10" x14ac:dyDescent="0.35">
      <c r="G2217" t="str">
        <f t="shared" si="77"/>
        <v>RV3UNIVERSITY COLLEGE LONDON HOSPITAL</v>
      </c>
      <c r="H2217" t="str">
        <f t="shared" si="78"/>
        <v>RV3</v>
      </c>
      <c r="I2217" t="s">
        <v>4363</v>
      </c>
      <c r="J2217" t="s">
        <v>4362</v>
      </c>
    </row>
    <row r="2218" spans="7:10" x14ac:dyDescent="0.35">
      <c r="G2218" t="str">
        <f t="shared" si="77"/>
        <v>RV3WEST RECOVERY</v>
      </c>
      <c r="H2218" t="str">
        <f t="shared" si="78"/>
        <v>RV3</v>
      </c>
      <c r="I2218" t="s">
        <v>4365</v>
      </c>
      <c r="J2218" t="s">
        <v>4364</v>
      </c>
    </row>
    <row r="2219" spans="7:10" x14ac:dyDescent="0.35">
      <c r="G2219" t="str">
        <f t="shared" si="77"/>
        <v>RV3WINDSOR INTERMEDIATE CARE UNIT (WICU)</v>
      </c>
      <c r="H2219" t="str">
        <f t="shared" si="78"/>
        <v>RV3</v>
      </c>
      <c r="I2219" t="s">
        <v>4367</v>
      </c>
      <c r="J2219" t="s">
        <v>4366</v>
      </c>
    </row>
    <row r="2220" spans="7:10" x14ac:dyDescent="0.35">
      <c r="G2220" t="str">
        <f t="shared" si="77"/>
        <v>RV3WOODHILL HEALTHCARE</v>
      </c>
      <c r="H2220" t="str">
        <f t="shared" si="78"/>
        <v>RV3</v>
      </c>
      <c r="I2220" t="s">
        <v>4369</v>
      </c>
      <c r="J2220" t="s">
        <v>4368</v>
      </c>
    </row>
    <row r="2221" spans="7:10" x14ac:dyDescent="0.35">
      <c r="G2221" t="str">
        <f t="shared" si="77"/>
        <v>RV5ASSESSMENT LIAISON AND OUTREACH TEAM</v>
      </c>
      <c r="H2221" t="str">
        <f t="shared" si="78"/>
        <v>RV5</v>
      </c>
      <c r="I2221" t="s">
        <v>4371</v>
      </c>
      <c r="J2221" t="s">
        <v>4370</v>
      </c>
    </row>
    <row r="2222" spans="7:10" x14ac:dyDescent="0.35">
      <c r="G2222" t="str">
        <f t="shared" si="77"/>
        <v>RV5BELMONT HILL</v>
      </c>
      <c r="H2222" t="str">
        <f t="shared" si="78"/>
        <v>RV5</v>
      </c>
      <c r="I2222" t="s">
        <v>4373</v>
      </c>
      <c r="J2222" t="s">
        <v>4372</v>
      </c>
    </row>
    <row r="2223" spans="7:10" x14ac:dyDescent="0.35">
      <c r="G2223" t="str">
        <f t="shared" si="77"/>
        <v>RV5BETHLEM ROYAL HOSPITAL</v>
      </c>
      <c r="H2223" t="str">
        <f t="shared" si="78"/>
        <v>RV5</v>
      </c>
      <c r="I2223" t="s">
        <v>4375</v>
      </c>
      <c r="J2223" t="s">
        <v>4374</v>
      </c>
    </row>
    <row r="2224" spans="7:10" x14ac:dyDescent="0.35">
      <c r="G2224" t="str">
        <f t="shared" si="77"/>
        <v>RV5CASCAID</v>
      </c>
      <c r="H2224" t="str">
        <f t="shared" si="78"/>
        <v>RV5</v>
      </c>
      <c r="I2224" t="s">
        <v>4377</v>
      </c>
      <c r="J2224" t="s">
        <v>4376</v>
      </c>
    </row>
    <row r="2225" spans="7:10" x14ac:dyDescent="0.35">
      <c r="G2225" t="str">
        <f t="shared" si="77"/>
        <v>RV5CASCAID (SOUTHWARK)</v>
      </c>
      <c r="H2225" t="str">
        <f t="shared" si="78"/>
        <v>RV5</v>
      </c>
      <c r="I2225" t="s">
        <v>4379</v>
      </c>
      <c r="J2225" t="s">
        <v>4378</v>
      </c>
    </row>
    <row r="2226" spans="7:10" x14ac:dyDescent="0.35">
      <c r="G2226" t="str">
        <f t="shared" si="77"/>
        <v>RV5CLAPHAM PARK TIME BANK</v>
      </c>
      <c r="H2226" t="str">
        <f t="shared" si="78"/>
        <v>RV5</v>
      </c>
      <c r="I2226" t="s">
        <v>4381</v>
      </c>
      <c r="J2226" t="s">
        <v>4380</v>
      </c>
    </row>
    <row r="2227" spans="7:10" x14ac:dyDescent="0.35">
      <c r="G2227" t="str">
        <f t="shared" si="77"/>
        <v>RV5CLAPHAM PARK TIMEBANK</v>
      </c>
      <c r="H2227" t="str">
        <f t="shared" si="78"/>
        <v>RV5</v>
      </c>
      <c r="I2227" t="s">
        <v>4383</v>
      </c>
      <c r="J2227" t="s">
        <v>4382</v>
      </c>
    </row>
    <row r="2228" spans="7:10" x14ac:dyDescent="0.35">
      <c r="G2228" t="str">
        <f t="shared" si="77"/>
        <v>RV5CROYDON MAP WEST</v>
      </c>
      <c r="H2228" t="str">
        <f t="shared" si="78"/>
        <v>RV5</v>
      </c>
      <c r="I2228" t="s">
        <v>4385</v>
      </c>
      <c r="J2228" t="s">
        <v>4384</v>
      </c>
    </row>
    <row r="2229" spans="7:10" x14ac:dyDescent="0.35">
      <c r="G2229" t="str">
        <f t="shared" si="77"/>
        <v>RV5CROYDON PC MENTAL HEALTH</v>
      </c>
      <c r="H2229" t="str">
        <f t="shared" si="78"/>
        <v>RV5</v>
      </c>
      <c r="I2229" t="s">
        <v>4387</v>
      </c>
      <c r="J2229" t="s">
        <v>4386</v>
      </c>
    </row>
    <row r="2230" spans="7:10" x14ac:dyDescent="0.35">
      <c r="G2230" t="str">
        <f t="shared" si="77"/>
        <v>RV5CROYDON SOUTH (MHOA)</v>
      </c>
      <c r="H2230" t="str">
        <f t="shared" si="78"/>
        <v>RV5</v>
      </c>
      <c r="I2230" t="s">
        <v>4389</v>
      </c>
      <c r="J2230" t="s">
        <v>4388</v>
      </c>
    </row>
    <row r="2231" spans="7:10" x14ac:dyDescent="0.35">
      <c r="G2231" t="str">
        <f t="shared" si="77"/>
        <v>RV5DOMUS ANN MOSS WAY</v>
      </c>
      <c r="H2231" t="str">
        <f t="shared" si="78"/>
        <v>RV5</v>
      </c>
      <c r="I2231" t="s">
        <v>4391</v>
      </c>
      <c r="J2231" t="s">
        <v>4390</v>
      </c>
    </row>
    <row r="2232" spans="7:10" x14ac:dyDescent="0.35">
      <c r="G2232" t="str">
        <f t="shared" si="77"/>
        <v>RV5DOMUS GRANVILLE PARK</v>
      </c>
      <c r="H2232" t="str">
        <f t="shared" si="78"/>
        <v>RV5</v>
      </c>
      <c r="I2232" t="s">
        <v>4393</v>
      </c>
      <c r="J2232" t="s">
        <v>4392</v>
      </c>
    </row>
    <row r="2233" spans="7:10" x14ac:dyDescent="0.35">
      <c r="G2233" t="str">
        <f t="shared" si="77"/>
        <v>RV5DOMUS INGLEMERE</v>
      </c>
      <c r="H2233" t="str">
        <f t="shared" si="78"/>
        <v>RV5</v>
      </c>
      <c r="I2233" t="s">
        <v>4395</v>
      </c>
      <c r="J2233" t="s">
        <v>4394</v>
      </c>
    </row>
    <row r="2234" spans="7:10" x14ac:dyDescent="0.35">
      <c r="G2234" t="str">
        <f t="shared" si="77"/>
        <v>RV5LAMBETH CHILD MENTAL HEALTH</v>
      </c>
      <c r="H2234" t="str">
        <f t="shared" si="78"/>
        <v>RV5</v>
      </c>
      <c r="I2234" t="s">
        <v>4397</v>
      </c>
      <c r="J2234" t="s">
        <v>4396</v>
      </c>
    </row>
    <row r="2235" spans="7:10" x14ac:dyDescent="0.35">
      <c r="G2235" t="str">
        <f t="shared" si="77"/>
        <v>RV5LAMBETH SUPPORTED RESIDENCE OFFERTON</v>
      </c>
      <c r="H2235" t="str">
        <f t="shared" si="78"/>
        <v>RV5</v>
      </c>
      <c r="I2235" t="s">
        <v>4399</v>
      </c>
      <c r="J2235" t="s">
        <v>4398</v>
      </c>
    </row>
    <row r="2236" spans="7:10" x14ac:dyDescent="0.35">
      <c r="G2236" t="str">
        <f t="shared" si="77"/>
        <v>RV5LEJIP</v>
      </c>
      <c r="H2236" t="str">
        <f t="shared" si="78"/>
        <v>RV5</v>
      </c>
      <c r="I2236" t="s">
        <v>4401</v>
      </c>
      <c r="J2236" t="s">
        <v>4400</v>
      </c>
    </row>
    <row r="2237" spans="7:10" x14ac:dyDescent="0.35">
      <c r="G2237" t="str">
        <f t="shared" si="77"/>
        <v>RV5LEWISHAM DIP</v>
      </c>
      <c r="H2237" t="str">
        <f t="shared" si="78"/>
        <v>RV5</v>
      </c>
      <c r="I2237" t="s">
        <v>4403</v>
      </c>
      <c r="J2237" t="s">
        <v>4402</v>
      </c>
    </row>
    <row r="2238" spans="7:10" x14ac:dyDescent="0.35">
      <c r="G2238" t="str">
        <f t="shared" si="77"/>
        <v>RV5LEWISHAM HEATHER CLOSE</v>
      </c>
      <c r="H2238" t="str">
        <f t="shared" si="78"/>
        <v>RV5</v>
      </c>
      <c r="I2238" t="s">
        <v>4405</v>
      </c>
      <c r="J2238" t="s">
        <v>4404</v>
      </c>
    </row>
    <row r="2239" spans="7:10" x14ac:dyDescent="0.35">
      <c r="G2239" t="str">
        <f t="shared" si="77"/>
        <v>RV5MAPPIM</v>
      </c>
      <c r="H2239" t="str">
        <f t="shared" si="78"/>
        <v>RV5</v>
      </c>
      <c r="I2239" t="s">
        <v>4407</v>
      </c>
      <c r="J2239" t="s">
        <v>4406</v>
      </c>
    </row>
    <row r="2240" spans="7:10" x14ac:dyDescent="0.35">
      <c r="G2240" t="str">
        <f t="shared" si="77"/>
        <v>RV5MAUDSLEY HOSPITAL</v>
      </c>
      <c r="H2240" t="str">
        <f t="shared" si="78"/>
        <v>RV5</v>
      </c>
      <c r="I2240" t="s">
        <v>4409</v>
      </c>
      <c r="J2240" t="s">
        <v>4408</v>
      </c>
    </row>
    <row r="2241" spans="7:10" x14ac:dyDescent="0.35">
      <c r="G2241" t="str">
        <f t="shared" si="77"/>
        <v>RV5MENTAL HEALTH UNIT</v>
      </c>
      <c r="H2241" t="str">
        <f t="shared" si="78"/>
        <v>RV5</v>
      </c>
      <c r="I2241" t="s">
        <v>3357</v>
      </c>
      <c r="J2241" t="s">
        <v>4410</v>
      </c>
    </row>
    <row r="2242" spans="7:10" x14ac:dyDescent="0.35">
      <c r="G2242" t="str">
        <f t="shared" si="77"/>
        <v>RV5MHILD SECTION (SOUTHWARK)</v>
      </c>
      <c r="H2242" t="str">
        <f t="shared" si="78"/>
        <v>RV5</v>
      </c>
      <c r="I2242" t="s">
        <v>4412</v>
      </c>
      <c r="J2242" t="s">
        <v>4411</v>
      </c>
    </row>
    <row r="2243" spans="7:10" x14ac:dyDescent="0.35">
      <c r="G2243" t="str">
        <f t="shared" si="77"/>
        <v>RV5MHOA CROYDON NORTH</v>
      </c>
      <c r="H2243" t="str">
        <f t="shared" si="78"/>
        <v>RV5</v>
      </c>
      <c r="I2243" t="s">
        <v>4414</v>
      </c>
      <c r="J2243" t="s">
        <v>4413</v>
      </c>
    </row>
    <row r="2244" spans="7:10" x14ac:dyDescent="0.35">
      <c r="G2244" t="str">
        <f t="shared" ref="G2244:G2301" si="79">H2244&amp;I2244</f>
        <v>RV5MHOA GREENVALE NURSING HOME</v>
      </c>
      <c r="H2244" t="str">
        <f t="shared" si="78"/>
        <v>RV5</v>
      </c>
      <c r="I2244" t="s">
        <v>4416</v>
      </c>
      <c r="J2244" t="s">
        <v>4415</v>
      </c>
    </row>
    <row r="2245" spans="7:10" x14ac:dyDescent="0.35">
      <c r="G2245" t="str">
        <f t="shared" si="79"/>
        <v>RV5MHOA LAMBETH</v>
      </c>
      <c r="H2245" t="str">
        <f t="shared" si="78"/>
        <v>RV5</v>
      </c>
      <c r="I2245" t="s">
        <v>4418</v>
      </c>
      <c r="J2245" t="s">
        <v>4417</v>
      </c>
    </row>
    <row r="2246" spans="7:10" x14ac:dyDescent="0.35">
      <c r="G2246" t="str">
        <f t="shared" si="79"/>
        <v>RV5N&amp;S CAMHS ASH ADOLESCENT UNIT</v>
      </c>
      <c r="H2246" t="str">
        <f t="shared" si="78"/>
        <v>RV5</v>
      </c>
      <c r="I2246" t="s">
        <v>4420</v>
      </c>
      <c r="J2246" t="s">
        <v>4419</v>
      </c>
    </row>
    <row r="2247" spans="7:10" x14ac:dyDescent="0.35">
      <c r="G2247" t="str">
        <f t="shared" si="79"/>
        <v>RV5N&amp;S CAMHS OAK ADOLESCENT UNIT</v>
      </c>
      <c r="H2247" t="str">
        <f t="shared" si="78"/>
        <v>RV5</v>
      </c>
      <c r="I2247" t="s">
        <v>4422</v>
      </c>
      <c r="J2247" t="s">
        <v>4421</v>
      </c>
    </row>
    <row r="2248" spans="7:10" x14ac:dyDescent="0.35">
      <c r="G2248" t="str">
        <f t="shared" si="79"/>
        <v>RV5NATIONAL MBU - COMMUNITY ASSESSMENT &amp; TREATMENT</v>
      </c>
      <c r="H2248" t="str">
        <f t="shared" si="78"/>
        <v>RV5</v>
      </c>
      <c r="I2248" t="s">
        <v>4424</v>
      </c>
      <c r="J2248" t="s">
        <v>4423</v>
      </c>
    </row>
    <row r="2249" spans="7:10" x14ac:dyDescent="0.35">
      <c r="G2249" t="str">
        <f t="shared" si="79"/>
        <v>RV5NEURO &amp; MEM DISORDERS</v>
      </c>
      <c r="H2249" t="str">
        <f t="shared" si="78"/>
        <v>RV5</v>
      </c>
      <c r="I2249" t="s">
        <v>4426</v>
      </c>
      <c r="J2249" t="s">
        <v>4425</v>
      </c>
    </row>
    <row r="2250" spans="7:10" x14ac:dyDescent="0.35">
      <c r="G2250" t="str">
        <f t="shared" si="79"/>
        <v>RV5OASIS</v>
      </c>
      <c r="H2250" t="str">
        <f t="shared" si="78"/>
        <v>RV5</v>
      </c>
      <c r="I2250" t="s">
        <v>4428</v>
      </c>
      <c r="J2250" t="s">
        <v>4427</v>
      </c>
    </row>
    <row r="2251" spans="7:10" x14ac:dyDescent="0.35">
      <c r="G2251" t="str">
        <f t="shared" si="79"/>
        <v>RV5SALVATION ARMY</v>
      </c>
      <c r="H2251" t="str">
        <f t="shared" si="78"/>
        <v>RV5</v>
      </c>
      <c r="I2251" t="s">
        <v>4430</v>
      </c>
      <c r="J2251" t="s">
        <v>4429</v>
      </c>
    </row>
    <row r="2252" spans="7:10" x14ac:dyDescent="0.35">
      <c r="G2252" t="str">
        <f t="shared" si="79"/>
        <v>RV5SOUTH SOUTHWARK MHOA</v>
      </c>
      <c r="H2252" t="str">
        <f t="shared" si="78"/>
        <v>RV5</v>
      </c>
      <c r="I2252" t="s">
        <v>4432</v>
      </c>
      <c r="J2252" t="s">
        <v>4431</v>
      </c>
    </row>
    <row r="2253" spans="7:10" x14ac:dyDescent="0.35">
      <c r="G2253" t="str">
        <f t="shared" si="79"/>
        <v>RV5SOUTHWARK HIGH SUPPORT REHABILITATION</v>
      </c>
      <c r="H2253" t="str">
        <f t="shared" si="78"/>
        <v>RV5</v>
      </c>
      <c r="I2253" t="s">
        <v>4434</v>
      </c>
      <c r="J2253" t="s">
        <v>4433</v>
      </c>
    </row>
    <row r="2254" spans="7:10" x14ac:dyDescent="0.35">
      <c r="G2254" t="str">
        <f t="shared" si="79"/>
        <v>RV5ST THOMAS' HOSPITAL (MENTAL HEALTH UNIT)</v>
      </c>
      <c r="H2254" t="str">
        <f t="shared" si="78"/>
        <v>RV5</v>
      </c>
      <c r="I2254" t="s">
        <v>4436</v>
      </c>
      <c r="J2254" t="s">
        <v>4435</v>
      </c>
    </row>
    <row r="2255" spans="7:10" x14ac:dyDescent="0.35">
      <c r="G2255" t="str">
        <f t="shared" si="79"/>
        <v>RV5THE LADYWELL UNIT</v>
      </c>
      <c r="H2255" t="str">
        <f t="shared" si="78"/>
        <v>RV5</v>
      </c>
      <c r="I2255" t="s">
        <v>4438</v>
      </c>
      <c r="J2255" t="s">
        <v>4437</v>
      </c>
    </row>
    <row r="2256" spans="7:10" x14ac:dyDescent="0.35">
      <c r="G2256" t="str">
        <f t="shared" si="79"/>
        <v>RV5THE LAMBETH HOSPITAL</v>
      </c>
      <c r="H2256" t="str">
        <f t="shared" si="78"/>
        <v>RV5</v>
      </c>
      <c r="I2256" t="s">
        <v>4440</v>
      </c>
      <c r="J2256" t="s">
        <v>4439</v>
      </c>
    </row>
    <row r="2257" spans="7:10" x14ac:dyDescent="0.35">
      <c r="G2257" t="str">
        <f t="shared" si="79"/>
        <v>RV5WARD IN THE COMMUNITY</v>
      </c>
      <c r="H2257" t="str">
        <f t="shared" si="78"/>
        <v>RV5</v>
      </c>
      <c r="I2257" t="s">
        <v>4442</v>
      </c>
      <c r="J2257" t="s">
        <v>4441</v>
      </c>
    </row>
    <row r="2258" spans="7:10" x14ac:dyDescent="0.35">
      <c r="G2258" t="str">
        <f t="shared" si="79"/>
        <v>RV5WOMENS SERVICE CROYDON</v>
      </c>
      <c r="H2258" t="str">
        <f t="shared" si="78"/>
        <v>RV5</v>
      </c>
      <c r="I2258" t="s">
        <v>4444</v>
      </c>
      <c r="J2258" t="s">
        <v>4443</v>
      </c>
    </row>
    <row r="2259" spans="7:10" x14ac:dyDescent="0.35">
      <c r="G2259" t="str">
        <f t="shared" si="79"/>
        <v>RV9ALCOHOL WITHDRAWN PROG</v>
      </c>
      <c r="H2259" t="str">
        <f t="shared" si="78"/>
        <v>RV9</v>
      </c>
      <c r="I2259" t="s">
        <v>4446</v>
      </c>
      <c r="J2259" t="s">
        <v>4445</v>
      </c>
    </row>
    <row r="2260" spans="7:10" x14ac:dyDescent="0.35">
      <c r="G2260" t="str">
        <f t="shared" si="79"/>
        <v>RV9ALDERSON RESOURCE</v>
      </c>
      <c r="H2260" t="str">
        <f t="shared" si="78"/>
        <v>RV9</v>
      </c>
      <c r="I2260" t="s">
        <v>4448</v>
      </c>
      <c r="J2260" t="s">
        <v>4447</v>
      </c>
    </row>
    <row r="2261" spans="7:10" x14ac:dyDescent="0.35">
      <c r="G2261" t="str">
        <f t="shared" si="79"/>
        <v>RV9ALFRED BEAN HOSPITAL</v>
      </c>
      <c r="H2261" t="str">
        <f t="shared" si="78"/>
        <v>RV9</v>
      </c>
      <c r="I2261" t="s">
        <v>4450</v>
      </c>
      <c r="J2261" t="s">
        <v>4449</v>
      </c>
    </row>
    <row r="2262" spans="7:10" x14ac:dyDescent="0.35">
      <c r="G2262" t="str">
        <f t="shared" si="79"/>
        <v>RV9AVONDALE IN-PATIENT 101740</v>
      </c>
      <c r="H2262" t="str">
        <f t="shared" si="78"/>
        <v>RV9</v>
      </c>
      <c r="I2262" t="s">
        <v>4452</v>
      </c>
      <c r="J2262" t="s">
        <v>4451</v>
      </c>
    </row>
    <row r="2263" spans="7:10" x14ac:dyDescent="0.35">
      <c r="G2263" t="str">
        <f t="shared" si="79"/>
        <v>RV9BEECH WARD IN-PATIENT</v>
      </c>
      <c r="H2263" t="str">
        <f t="shared" si="78"/>
        <v>RV9</v>
      </c>
      <c r="I2263" t="s">
        <v>4454</v>
      </c>
      <c r="J2263" t="s">
        <v>4453</v>
      </c>
    </row>
    <row r="2264" spans="7:10" x14ac:dyDescent="0.35">
      <c r="G2264" t="str">
        <f t="shared" si="79"/>
        <v>RV9BRIDLINGTON &amp; DISTRICT HOSPITAL</v>
      </c>
      <c r="H2264" t="str">
        <f t="shared" si="78"/>
        <v>RV9</v>
      </c>
      <c r="I2264" t="s">
        <v>4456</v>
      </c>
      <c r="J2264" t="s">
        <v>4455</v>
      </c>
    </row>
    <row r="2265" spans="7:10" x14ac:dyDescent="0.35">
      <c r="G2265" t="str">
        <f t="shared" si="79"/>
        <v>RV9BUCKROSE WARD</v>
      </c>
      <c r="H2265" t="str">
        <f t="shared" si="78"/>
        <v>RV9</v>
      </c>
      <c r="I2265" t="s">
        <v>4458</v>
      </c>
      <c r="J2265" t="s">
        <v>4457</v>
      </c>
    </row>
    <row r="2266" spans="7:10" x14ac:dyDescent="0.35">
      <c r="G2266" t="str">
        <f t="shared" si="79"/>
        <v>RV9BUCKROSE WARD IN-PATIENT 101724</v>
      </c>
      <c r="H2266" t="str">
        <f t="shared" si="78"/>
        <v>RV9</v>
      </c>
      <c r="I2266" t="s">
        <v>4460</v>
      </c>
      <c r="J2266" t="s">
        <v>4459</v>
      </c>
    </row>
    <row r="2267" spans="7:10" x14ac:dyDescent="0.35">
      <c r="G2267" t="str">
        <f t="shared" si="79"/>
        <v>RV9CAT HULL</v>
      </c>
      <c r="H2267" t="str">
        <f t="shared" si="78"/>
        <v>RV9</v>
      </c>
      <c r="I2267" t="s">
        <v>4462</v>
      </c>
      <c r="J2267" t="s">
        <v>4461</v>
      </c>
    </row>
    <row r="2268" spans="7:10" x14ac:dyDescent="0.35">
      <c r="G2268" t="str">
        <f t="shared" si="79"/>
        <v>RV9CRYSTAL VILLAS</v>
      </c>
      <c r="H2268" t="str">
        <f t="shared" ref="H2268:H2321" si="80">LEFT(J2268,3)</f>
        <v>RV9</v>
      </c>
      <c r="I2268" t="s">
        <v>4464</v>
      </c>
      <c r="J2268" t="s">
        <v>4463</v>
      </c>
    </row>
    <row r="2269" spans="7:10" x14ac:dyDescent="0.35">
      <c r="G2269" t="str">
        <f t="shared" si="79"/>
        <v>RV9CTLD EAST 103601</v>
      </c>
      <c r="H2269" t="str">
        <f t="shared" si="80"/>
        <v>RV9</v>
      </c>
      <c r="I2269" t="s">
        <v>4466</v>
      </c>
      <c r="J2269" t="s">
        <v>4465</v>
      </c>
    </row>
    <row r="2270" spans="7:10" x14ac:dyDescent="0.35">
      <c r="G2270" t="str">
        <f t="shared" si="79"/>
        <v>RV9CTLD EAST RIDING</v>
      </c>
      <c r="H2270" t="str">
        <f t="shared" si="80"/>
        <v>RV9</v>
      </c>
      <c r="I2270" t="s">
        <v>4468</v>
      </c>
      <c r="J2270" t="s">
        <v>4467</v>
      </c>
    </row>
    <row r="2271" spans="7:10" x14ac:dyDescent="0.35">
      <c r="G2271" t="str">
        <f t="shared" si="79"/>
        <v>RV9CTLD WEST 103601</v>
      </c>
      <c r="H2271" t="str">
        <f t="shared" si="80"/>
        <v>RV9</v>
      </c>
      <c r="I2271" t="s">
        <v>4470</v>
      </c>
      <c r="J2271" t="s">
        <v>4469</v>
      </c>
    </row>
    <row r="2272" spans="7:10" x14ac:dyDescent="0.35">
      <c r="G2272" t="str">
        <f t="shared" si="79"/>
        <v>RV9DEPARTMENT OF PSYCHOLOGICAL MEDICINE</v>
      </c>
      <c r="H2272" t="str">
        <f t="shared" si="80"/>
        <v>RV9</v>
      </c>
      <c r="I2272" t="s">
        <v>3391</v>
      </c>
      <c r="J2272" t="s">
        <v>4471</v>
      </c>
    </row>
    <row r="2273" spans="7:10" x14ac:dyDescent="0.35">
      <c r="G2273" t="str">
        <f t="shared" si="79"/>
        <v>RV9DIABETES</v>
      </c>
      <c r="H2273" t="str">
        <f t="shared" si="80"/>
        <v>RV9</v>
      </c>
      <c r="I2273" t="s">
        <v>4473</v>
      </c>
      <c r="J2273" t="s">
        <v>4472</v>
      </c>
    </row>
    <row r="2274" spans="7:10" x14ac:dyDescent="0.35">
      <c r="G2274" t="str">
        <f t="shared" si="79"/>
        <v>RV9EAST RIDING COMMUNITY HOSPITAL</v>
      </c>
      <c r="H2274" t="str">
        <f t="shared" si="80"/>
        <v>RV9</v>
      </c>
      <c r="I2274" t="s">
        <v>4475</v>
      </c>
      <c r="J2274" t="s">
        <v>4474</v>
      </c>
    </row>
    <row r="2275" spans="7:10" x14ac:dyDescent="0.35">
      <c r="G2275" t="str">
        <f t="shared" si="79"/>
        <v>RV9ENT (HEY)</v>
      </c>
      <c r="H2275" t="str">
        <f t="shared" si="80"/>
        <v>RV9</v>
      </c>
      <c r="I2275" t="s">
        <v>4477</v>
      </c>
      <c r="J2275" t="s">
        <v>4476</v>
      </c>
    </row>
    <row r="2276" spans="7:10" x14ac:dyDescent="0.35">
      <c r="G2276" t="str">
        <f t="shared" si="79"/>
        <v>RV9ER CAT</v>
      </c>
      <c r="H2276" t="str">
        <f t="shared" si="80"/>
        <v>RV9</v>
      </c>
      <c r="I2276" t="s">
        <v>4479</v>
      </c>
      <c r="J2276" t="s">
        <v>4478</v>
      </c>
    </row>
    <row r="2277" spans="7:10" x14ac:dyDescent="0.35">
      <c r="G2277" t="str">
        <f t="shared" si="79"/>
        <v>RV9ER SHARED CARE LAIRGATE 103815</v>
      </c>
      <c r="H2277" t="str">
        <f t="shared" si="80"/>
        <v>RV9</v>
      </c>
      <c r="I2277" t="s">
        <v>4481</v>
      </c>
      <c r="J2277" t="s">
        <v>4480</v>
      </c>
    </row>
    <row r="2278" spans="7:10" x14ac:dyDescent="0.35">
      <c r="G2278" t="str">
        <f t="shared" si="79"/>
        <v>RV9ERSDS</v>
      </c>
      <c r="H2278" t="str">
        <f t="shared" si="80"/>
        <v>RV9</v>
      </c>
      <c r="I2278" t="s">
        <v>4483</v>
      </c>
      <c r="J2278" t="s">
        <v>4482</v>
      </c>
    </row>
    <row r="2279" spans="7:10" x14ac:dyDescent="0.35">
      <c r="G2279" t="str">
        <f t="shared" si="79"/>
        <v>RV9ERYPSM</v>
      </c>
      <c r="H2279" t="str">
        <f t="shared" si="80"/>
        <v>RV9</v>
      </c>
      <c r="I2279" t="s">
        <v>4485</v>
      </c>
      <c r="J2279" t="s">
        <v>4484</v>
      </c>
    </row>
    <row r="2280" spans="7:10" x14ac:dyDescent="0.35">
      <c r="G2280" t="str">
        <f t="shared" si="79"/>
        <v>RV9GOOLE &amp; DISTRICT HOSPITAL</v>
      </c>
      <c r="H2280" t="str">
        <f t="shared" si="80"/>
        <v>RV9</v>
      </c>
      <c r="I2280" t="s">
        <v>4487</v>
      </c>
      <c r="J2280" t="s">
        <v>4486</v>
      </c>
    </row>
    <row r="2281" spans="7:10" x14ac:dyDescent="0.35">
      <c r="G2281" t="str">
        <f t="shared" si="79"/>
        <v>RV9GOOLE SSMS</v>
      </c>
      <c r="H2281" t="str">
        <f t="shared" si="80"/>
        <v>RV9</v>
      </c>
      <c r="I2281" t="s">
        <v>4491</v>
      </c>
      <c r="J2281" t="s">
        <v>4490</v>
      </c>
    </row>
    <row r="2282" spans="7:10" x14ac:dyDescent="0.35">
      <c r="G2282" t="str">
        <f t="shared" si="79"/>
        <v>RV9GRANVILLE COURT NURSING HOME</v>
      </c>
      <c r="H2282" t="str">
        <f t="shared" si="80"/>
        <v>RV9</v>
      </c>
      <c r="I2282" t="s">
        <v>4493</v>
      </c>
      <c r="J2282" t="s">
        <v>4492</v>
      </c>
    </row>
    <row r="2283" spans="7:10" x14ac:dyDescent="0.35">
      <c r="G2283" t="str">
        <f t="shared" si="79"/>
        <v>RV9GREEN TREES IN-PATIENT 101772</v>
      </c>
      <c r="H2283" t="str">
        <f t="shared" si="80"/>
        <v>RV9</v>
      </c>
      <c r="I2283" t="s">
        <v>4495</v>
      </c>
      <c r="J2283" t="s">
        <v>4494</v>
      </c>
    </row>
    <row r="2284" spans="7:10" x14ac:dyDescent="0.35">
      <c r="G2284" t="str">
        <f t="shared" si="79"/>
        <v>RV9HAWTHORNE CT IN-PATIENT 101720</v>
      </c>
      <c r="H2284" t="str">
        <f t="shared" si="80"/>
        <v>RV9</v>
      </c>
      <c r="I2284" t="s">
        <v>4497</v>
      </c>
      <c r="J2284" t="s">
        <v>4496</v>
      </c>
    </row>
    <row r="2285" spans="7:10" x14ac:dyDescent="0.35">
      <c r="G2285" t="str">
        <f t="shared" si="79"/>
        <v>RV9HIT &amp; ED EAST RIDING</v>
      </c>
      <c r="H2285" t="str">
        <f t="shared" si="80"/>
        <v>RV9</v>
      </c>
      <c r="I2285" t="s">
        <v>4499</v>
      </c>
      <c r="J2285" t="s">
        <v>4498</v>
      </c>
    </row>
    <row r="2286" spans="7:10" x14ac:dyDescent="0.35">
      <c r="G2286" t="str">
        <f t="shared" si="79"/>
        <v>RV9HIT &amp; ED HULL 101700</v>
      </c>
      <c r="H2286" t="str">
        <f t="shared" si="80"/>
        <v>RV9</v>
      </c>
      <c r="I2286" t="s">
        <v>4501</v>
      </c>
      <c r="J2286" t="s">
        <v>4500</v>
      </c>
    </row>
    <row r="2287" spans="7:10" x14ac:dyDescent="0.35">
      <c r="G2287" t="str">
        <f t="shared" si="79"/>
        <v>RV9HORNSEA COTTAGE HOSPITAL</v>
      </c>
      <c r="H2287" t="str">
        <f t="shared" si="80"/>
        <v>RV9</v>
      </c>
      <c r="I2287" t="s">
        <v>4503</v>
      </c>
      <c r="J2287" t="s">
        <v>4502</v>
      </c>
    </row>
    <row r="2288" spans="7:10" x14ac:dyDescent="0.35">
      <c r="G2288" t="str">
        <f t="shared" si="79"/>
        <v xml:space="preserve">RV9HUMBER CENTRE </v>
      </c>
      <c r="H2288" t="str">
        <f t="shared" si="80"/>
        <v>RV9</v>
      </c>
      <c r="I2288" t="s">
        <v>4505</v>
      </c>
      <c r="J2288" t="s">
        <v>4504</v>
      </c>
    </row>
    <row r="2289" spans="7:10" x14ac:dyDescent="0.35">
      <c r="G2289" t="str">
        <f t="shared" si="79"/>
        <v>RV9HUMBER INTERMEDIATE CARE</v>
      </c>
      <c r="H2289" t="str">
        <f t="shared" si="80"/>
        <v>RV9</v>
      </c>
      <c r="I2289" t="s">
        <v>4509</v>
      </c>
      <c r="J2289" t="s">
        <v>4508</v>
      </c>
    </row>
    <row r="2290" spans="7:10" x14ac:dyDescent="0.35">
      <c r="G2290" t="str">
        <f t="shared" si="79"/>
        <v>RV9HYPSM</v>
      </c>
      <c r="H2290" t="str">
        <f t="shared" si="80"/>
        <v>RV9</v>
      </c>
      <c r="I2290" t="s">
        <v>4511</v>
      </c>
      <c r="J2290" t="s">
        <v>4510</v>
      </c>
    </row>
    <row r="2291" spans="7:10" x14ac:dyDescent="0.35">
      <c r="G2291" t="str">
        <f t="shared" si="79"/>
        <v>RV9INSPIRE</v>
      </c>
      <c r="H2291" t="str">
        <f t="shared" si="80"/>
        <v>RV9</v>
      </c>
      <c r="I2291" t="s">
        <v>4507</v>
      </c>
      <c r="J2291" t="s">
        <v>4506</v>
      </c>
    </row>
    <row r="2292" spans="7:10" x14ac:dyDescent="0.35">
      <c r="G2292" t="str">
        <f t="shared" si="79"/>
        <v>RV9KELDGATE</v>
      </c>
      <c r="H2292" t="str">
        <f t="shared" si="80"/>
        <v>RV9</v>
      </c>
      <c r="I2292" t="s">
        <v>4513</v>
      </c>
      <c r="J2292" t="s">
        <v>4512</v>
      </c>
    </row>
    <row r="2293" spans="7:10" x14ac:dyDescent="0.35">
      <c r="G2293" t="str">
        <f t="shared" si="79"/>
        <v>RV9LAIRGATE</v>
      </c>
      <c r="H2293" t="str">
        <f t="shared" si="80"/>
        <v>RV9</v>
      </c>
      <c r="I2293" t="s">
        <v>4515</v>
      </c>
      <c r="J2293" t="s">
        <v>4514</v>
      </c>
    </row>
    <row r="2294" spans="7:10" x14ac:dyDescent="0.35">
      <c r="G2294" t="str">
        <f t="shared" si="79"/>
        <v>RV9LILAC WARD IN-PATIENT</v>
      </c>
      <c r="H2294" t="str">
        <f t="shared" si="80"/>
        <v>RV9</v>
      </c>
      <c r="I2294" t="s">
        <v>4517</v>
      </c>
      <c r="J2294" t="s">
        <v>4516</v>
      </c>
    </row>
    <row r="2295" spans="7:10" x14ac:dyDescent="0.35">
      <c r="G2295" t="str">
        <f t="shared" si="79"/>
        <v>RV9MAISTER LODGE</v>
      </c>
      <c r="H2295" t="str">
        <f t="shared" si="80"/>
        <v>RV9</v>
      </c>
      <c r="I2295" t="s">
        <v>4519</v>
      </c>
      <c r="J2295" t="s">
        <v>4518</v>
      </c>
    </row>
    <row r="2296" spans="7:10" x14ac:dyDescent="0.35">
      <c r="G2296" t="str">
        <f t="shared" si="79"/>
        <v>RV9MALTON HOSPITAL</v>
      </c>
      <c r="H2296" t="str">
        <f t="shared" si="80"/>
        <v>RV9</v>
      </c>
      <c r="I2296" t="s">
        <v>4521</v>
      </c>
      <c r="J2296" t="s">
        <v>4520</v>
      </c>
    </row>
    <row r="2297" spans="7:10" x14ac:dyDescent="0.35">
      <c r="G2297" t="str">
        <f t="shared" si="79"/>
        <v>RV9MEMORY SERV - YOUNG PEOP 101763</v>
      </c>
      <c r="H2297" t="str">
        <f t="shared" si="80"/>
        <v>RV9</v>
      </c>
      <c r="I2297" t="s">
        <v>4523</v>
      </c>
      <c r="J2297" t="s">
        <v>4522</v>
      </c>
    </row>
    <row r="2298" spans="7:10" x14ac:dyDescent="0.35">
      <c r="G2298" t="str">
        <f t="shared" si="79"/>
        <v>RV9MILL VIEW COURT</v>
      </c>
      <c r="H2298" t="str">
        <f t="shared" si="80"/>
        <v>RV9</v>
      </c>
      <c r="I2298" t="s">
        <v>4525</v>
      </c>
      <c r="J2298" t="s">
        <v>4524</v>
      </c>
    </row>
    <row r="2299" spans="7:10" x14ac:dyDescent="0.35">
      <c r="G2299" t="str">
        <f t="shared" si="79"/>
        <v>RV9MILL VIEW LODGE</v>
      </c>
      <c r="H2299" t="str">
        <f t="shared" si="80"/>
        <v>RV9</v>
      </c>
      <c r="I2299" t="s">
        <v>4527</v>
      </c>
      <c r="J2299" t="s">
        <v>4526</v>
      </c>
    </row>
    <row r="2300" spans="7:10" x14ac:dyDescent="0.35">
      <c r="G2300" t="str">
        <f t="shared" si="79"/>
        <v>RV9NEW BRIDGES</v>
      </c>
      <c r="H2300" t="str">
        <f t="shared" si="80"/>
        <v>RV9</v>
      </c>
      <c r="I2300" t="s">
        <v>4529</v>
      </c>
      <c r="J2300" t="s">
        <v>4528</v>
      </c>
    </row>
    <row r="2301" spans="7:10" x14ac:dyDescent="0.35">
      <c r="G2301" t="str">
        <f t="shared" si="79"/>
        <v>RV9NEWBRIDGES IN-PATIENT 101742</v>
      </c>
      <c r="H2301" t="str">
        <f t="shared" si="80"/>
        <v>RV9</v>
      </c>
      <c r="I2301" t="s">
        <v>4531</v>
      </c>
      <c r="J2301" t="s">
        <v>4530</v>
      </c>
    </row>
    <row r="2302" spans="7:10" x14ac:dyDescent="0.35">
      <c r="G2302" t="str">
        <f t="shared" ref="G2302:G2358" si="81">H2302&amp;I2302</f>
        <v>RV9NIDDERDALE</v>
      </c>
      <c r="H2302" t="str">
        <f t="shared" si="80"/>
        <v>RV9</v>
      </c>
      <c r="I2302" t="s">
        <v>4533</v>
      </c>
      <c r="J2302" t="s">
        <v>4532</v>
      </c>
    </row>
    <row r="2303" spans="7:10" x14ac:dyDescent="0.35">
      <c r="G2303" t="str">
        <f t="shared" si="81"/>
        <v>RV9PICU IN-PATIENT 101773</v>
      </c>
      <c r="H2303" t="str">
        <f t="shared" si="80"/>
        <v>RV9</v>
      </c>
      <c r="I2303" t="s">
        <v>4535</v>
      </c>
      <c r="J2303" t="s">
        <v>4534</v>
      </c>
    </row>
    <row r="2304" spans="7:10" x14ac:dyDescent="0.35">
      <c r="G2304" t="str">
        <f t="shared" si="81"/>
        <v>RV9PINE VIEW</v>
      </c>
      <c r="H2304" t="str">
        <f t="shared" si="80"/>
        <v>RV9</v>
      </c>
      <c r="I2304" t="s">
        <v>4489</v>
      </c>
      <c r="J2304" t="s">
        <v>4488</v>
      </c>
    </row>
    <row r="2305" spans="7:10" x14ac:dyDescent="0.35">
      <c r="G2305" t="str">
        <f t="shared" si="81"/>
        <v>RV9PRIORY VIEW CTLD</v>
      </c>
      <c r="H2305" t="str">
        <f t="shared" si="80"/>
        <v>RV9</v>
      </c>
      <c r="I2305" t="s">
        <v>4537</v>
      </c>
      <c r="J2305" t="s">
        <v>4536</v>
      </c>
    </row>
    <row r="2306" spans="7:10" x14ac:dyDescent="0.35">
      <c r="G2306" t="str">
        <f t="shared" si="81"/>
        <v>RV9RHEUMATOLOGY (HEY)</v>
      </c>
      <c r="H2306" t="str">
        <f t="shared" si="80"/>
        <v>RV9</v>
      </c>
      <c r="I2306" t="s">
        <v>4539</v>
      </c>
      <c r="J2306" t="s">
        <v>4538</v>
      </c>
    </row>
    <row r="2307" spans="7:10" x14ac:dyDescent="0.35">
      <c r="G2307" t="str">
        <f t="shared" si="81"/>
        <v>RV9ROSEDALE</v>
      </c>
      <c r="H2307" t="str">
        <f t="shared" si="80"/>
        <v>RV9</v>
      </c>
      <c r="I2307" t="s">
        <v>4541</v>
      </c>
      <c r="J2307" t="s">
        <v>4540</v>
      </c>
    </row>
    <row r="2308" spans="7:10" x14ac:dyDescent="0.35">
      <c r="G2308" t="str">
        <f t="shared" si="81"/>
        <v>RV9RST EAST RIDING EAST 101715</v>
      </c>
      <c r="H2308" t="str">
        <f t="shared" si="80"/>
        <v>RV9</v>
      </c>
      <c r="I2308" t="s">
        <v>4543</v>
      </c>
      <c r="J2308" t="s">
        <v>4542</v>
      </c>
    </row>
    <row r="2309" spans="7:10" x14ac:dyDescent="0.35">
      <c r="G2309" t="str">
        <f t="shared" si="81"/>
        <v>RV9RST EAST RIDING WEST 101723</v>
      </c>
      <c r="H2309" t="str">
        <f t="shared" si="80"/>
        <v>RV9</v>
      </c>
      <c r="I2309" t="s">
        <v>4545</v>
      </c>
      <c r="J2309" t="s">
        <v>4544</v>
      </c>
    </row>
    <row r="2310" spans="7:10" x14ac:dyDescent="0.35">
      <c r="G2310" t="str">
        <f t="shared" si="81"/>
        <v>RV9RST EAST RIDING WEST 101733</v>
      </c>
      <c r="H2310" t="str">
        <f t="shared" si="80"/>
        <v>RV9</v>
      </c>
      <c r="I2310" t="s">
        <v>4547</v>
      </c>
      <c r="J2310" t="s">
        <v>4546</v>
      </c>
    </row>
    <row r="2311" spans="7:10" x14ac:dyDescent="0.35">
      <c r="G2311" t="str">
        <f t="shared" si="81"/>
        <v>RV9RST ER EAST - BRID</v>
      </c>
      <c r="H2311" t="str">
        <f t="shared" si="80"/>
        <v>RV9</v>
      </c>
      <c r="I2311" t="s">
        <v>4549</v>
      </c>
      <c r="J2311" t="s">
        <v>4548</v>
      </c>
    </row>
    <row r="2312" spans="7:10" x14ac:dyDescent="0.35">
      <c r="G2312" t="str">
        <f t="shared" si="81"/>
        <v>RV9RST ER EAST - DRIFF</v>
      </c>
      <c r="H2312" t="str">
        <f t="shared" si="80"/>
        <v>RV9</v>
      </c>
      <c r="I2312" t="s">
        <v>4551</v>
      </c>
      <c r="J2312" t="s">
        <v>4550</v>
      </c>
    </row>
    <row r="2313" spans="7:10" x14ac:dyDescent="0.35">
      <c r="G2313" t="str">
        <f t="shared" si="81"/>
        <v>RV9RST ER EAST - HOLD</v>
      </c>
      <c r="H2313" t="str">
        <f t="shared" si="80"/>
        <v>RV9</v>
      </c>
      <c r="I2313" t="s">
        <v>4553</v>
      </c>
      <c r="J2313" t="s">
        <v>4552</v>
      </c>
    </row>
    <row r="2314" spans="7:10" x14ac:dyDescent="0.35">
      <c r="G2314" t="str">
        <f t="shared" si="81"/>
        <v>RV9SOUTHCOATES ANNEX</v>
      </c>
      <c r="H2314" t="str">
        <f t="shared" si="80"/>
        <v>RV9</v>
      </c>
      <c r="I2314" t="s">
        <v>4555</v>
      </c>
      <c r="J2314" t="s">
        <v>4554</v>
      </c>
    </row>
    <row r="2315" spans="7:10" x14ac:dyDescent="0.35">
      <c r="G2315" t="str">
        <f t="shared" si="81"/>
        <v>RV9SPA HULL</v>
      </c>
      <c r="H2315" t="str">
        <f t="shared" si="80"/>
        <v>RV9</v>
      </c>
      <c r="I2315" t="s">
        <v>4557</v>
      </c>
      <c r="J2315" t="s">
        <v>4556</v>
      </c>
    </row>
    <row r="2316" spans="7:10" x14ac:dyDescent="0.35">
      <c r="G2316" t="str">
        <f t="shared" si="81"/>
        <v>RV9SPECIALIST PSYCHOTHERAPY</v>
      </c>
      <c r="H2316" t="str">
        <f t="shared" si="80"/>
        <v>RV9</v>
      </c>
      <c r="I2316" t="s">
        <v>4559</v>
      </c>
      <c r="J2316" t="s">
        <v>4558</v>
      </c>
    </row>
    <row r="2317" spans="7:10" x14ac:dyDescent="0.35">
      <c r="G2317" t="str">
        <f t="shared" si="81"/>
        <v>RV9Specialist Treatment and Recovery unit</v>
      </c>
      <c r="H2317" t="str">
        <f t="shared" si="80"/>
        <v>RV9</v>
      </c>
      <c r="I2317" t="s">
        <v>14219</v>
      </c>
      <c r="J2317" t="s">
        <v>4453</v>
      </c>
    </row>
    <row r="2318" spans="7:10" x14ac:dyDescent="0.35">
      <c r="G2318" t="str">
        <f t="shared" si="81"/>
        <v>RV9ST ANDREWS IN-PATIENT 101743</v>
      </c>
      <c r="H2318" t="str">
        <f t="shared" si="80"/>
        <v>RV9</v>
      </c>
      <c r="I2318" t="s">
        <v>4561</v>
      </c>
      <c r="J2318" t="s">
        <v>4560</v>
      </c>
    </row>
    <row r="2319" spans="7:10" x14ac:dyDescent="0.35">
      <c r="G2319" t="str">
        <f t="shared" si="81"/>
        <v>RV9ST ANDREWS PLACE</v>
      </c>
      <c r="H2319" t="str">
        <f t="shared" si="80"/>
        <v>RV9</v>
      </c>
      <c r="I2319" t="s">
        <v>4563</v>
      </c>
      <c r="J2319" t="s">
        <v>4562</v>
      </c>
    </row>
    <row r="2320" spans="7:10" x14ac:dyDescent="0.35">
      <c r="G2320" t="str">
        <f t="shared" si="81"/>
        <v>RV9SWALES UNIT IN-PATIENT 101774</v>
      </c>
      <c r="H2320" t="str">
        <f t="shared" si="80"/>
        <v>RV9</v>
      </c>
      <c r="I2320" t="s">
        <v>4565</v>
      </c>
      <c r="J2320" t="s">
        <v>4564</v>
      </c>
    </row>
    <row r="2321" spans="7:10" x14ac:dyDescent="0.35">
      <c r="G2321" t="str">
        <f t="shared" si="81"/>
        <v>RV9THE GRANGE</v>
      </c>
      <c r="H2321" t="str">
        <f t="shared" si="80"/>
        <v>RV9</v>
      </c>
      <c r="I2321" t="s">
        <v>429</v>
      </c>
      <c r="J2321" t="s">
        <v>4566</v>
      </c>
    </row>
    <row r="2322" spans="7:10" x14ac:dyDescent="0.35">
      <c r="G2322" t="str">
        <f t="shared" si="81"/>
        <v>RV9THE LANGUAGE UNIT</v>
      </c>
      <c r="H2322" t="str">
        <f t="shared" ref="H2322:H2384" si="82">LEFT(J2322,3)</f>
        <v>RV9</v>
      </c>
      <c r="I2322" t="s">
        <v>4568</v>
      </c>
      <c r="J2322" t="s">
        <v>4567</v>
      </c>
    </row>
    <row r="2323" spans="7:10" x14ac:dyDescent="0.35">
      <c r="G2323" t="str">
        <f t="shared" si="81"/>
        <v>RV9THE OLD FIRE STATION</v>
      </c>
      <c r="H2323" t="str">
        <f t="shared" si="82"/>
        <v>RV9</v>
      </c>
      <c r="I2323" t="s">
        <v>4570</v>
      </c>
      <c r="J2323" t="s">
        <v>4569</v>
      </c>
    </row>
    <row r="2324" spans="7:10" x14ac:dyDescent="0.35">
      <c r="G2324" t="str">
        <f t="shared" si="81"/>
        <v>RV9THE QUAYS</v>
      </c>
      <c r="H2324" t="str">
        <f t="shared" si="82"/>
        <v>RV9</v>
      </c>
      <c r="I2324" t="s">
        <v>4572</v>
      </c>
      <c r="J2324" t="s">
        <v>4571</v>
      </c>
    </row>
    <row r="2325" spans="7:10" x14ac:dyDescent="0.35">
      <c r="G2325" t="str">
        <f t="shared" si="81"/>
        <v>RV9TOWNEND COURT</v>
      </c>
      <c r="H2325" t="str">
        <f t="shared" si="82"/>
        <v>RV9</v>
      </c>
      <c r="I2325" t="s">
        <v>4574</v>
      </c>
      <c r="J2325" t="s">
        <v>4573</v>
      </c>
    </row>
    <row r="2326" spans="7:10" x14ac:dyDescent="0.35">
      <c r="G2326" t="str">
        <f t="shared" si="81"/>
        <v>RV9ULLSWATER UNIT IN-PATIENT 101770</v>
      </c>
      <c r="H2326" t="str">
        <f t="shared" si="82"/>
        <v>RV9</v>
      </c>
      <c r="I2326" t="s">
        <v>4576</v>
      </c>
      <c r="J2326" t="s">
        <v>4575</v>
      </c>
    </row>
    <row r="2327" spans="7:10" x14ac:dyDescent="0.35">
      <c r="G2327" t="str">
        <f t="shared" si="81"/>
        <v>RV9WEST END COMMUNITY MENTAL HEALTH ADOLESCENT UNIT</v>
      </c>
      <c r="H2327" t="str">
        <f t="shared" si="82"/>
        <v>RV9</v>
      </c>
      <c r="I2327" t="s">
        <v>4578</v>
      </c>
      <c r="J2327" t="s">
        <v>4577</v>
      </c>
    </row>
    <row r="2328" spans="7:10" x14ac:dyDescent="0.35">
      <c r="G2328" t="str">
        <f t="shared" si="81"/>
        <v>RV9WEST END WARDS IN-PATIENT 101776</v>
      </c>
      <c r="H2328" t="str">
        <f t="shared" si="82"/>
        <v>RV9</v>
      </c>
      <c r="I2328" t="s">
        <v>4580</v>
      </c>
      <c r="J2328" t="s">
        <v>4579</v>
      </c>
    </row>
    <row r="2329" spans="7:10" x14ac:dyDescent="0.35">
      <c r="G2329" t="str">
        <f t="shared" si="81"/>
        <v>RV9WESTLANDS</v>
      </c>
      <c r="H2329" t="str">
        <f t="shared" si="82"/>
        <v>RV9</v>
      </c>
      <c r="I2329" t="s">
        <v>4582</v>
      </c>
      <c r="J2329" t="s">
        <v>4581</v>
      </c>
    </row>
    <row r="2330" spans="7:10" x14ac:dyDescent="0.35">
      <c r="G2330" t="str">
        <f t="shared" si="81"/>
        <v>RV9WESTLANDS IN-PATIENT 101741</v>
      </c>
      <c r="H2330" t="str">
        <f t="shared" si="82"/>
        <v>RV9</v>
      </c>
      <c r="I2330" t="s">
        <v>4584</v>
      </c>
      <c r="J2330" t="s">
        <v>4583</v>
      </c>
    </row>
    <row r="2331" spans="7:10" x14ac:dyDescent="0.35">
      <c r="G2331" t="str">
        <f t="shared" si="81"/>
        <v>RV9WESTWOOD HOSPITAL</v>
      </c>
      <c r="H2331" t="str">
        <f t="shared" si="82"/>
        <v>RV9</v>
      </c>
      <c r="I2331" t="s">
        <v>4586</v>
      </c>
      <c r="J2331" t="s">
        <v>4585</v>
      </c>
    </row>
    <row r="2332" spans="7:10" x14ac:dyDescent="0.35">
      <c r="G2332" t="str">
        <f t="shared" si="81"/>
        <v>RV9WHITBY HOSPITAL</v>
      </c>
      <c r="H2332" t="str">
        <f t="shared" si="82"/>
        <v>RV9</v>
      </c>
      <c r="I2332" t="s">
        <v>1608</v>
      </c>
      <c r="J2332" t="s">
        <v>4587</v>
      </c>
    </row>
    <row r="2333" spans="7:10" x14ac:dyDescent="0.35">
      <c r="G2333" t="str">
        <f t="shared" si="81"/>
        <v>RV9WILLOW GARTH RESIDENTIAL HOME</v>
      </c>
      <c r="H2333" t="str">
        <f t="shared" si="82"/>
        <v>RV9</v>
      </c>
      <c r="I2333" t="s">
        <v>4589</v>
      </c>
      <c r="J2333" t="s">
        <v>4588</v>
      </c>
    </row>
    <row r="2334" spans="7:10" x14ac:dyDescent="0.35">
      <c r="G2334" t="str">
        <f t="shared" si="81"/>
        <v>RV9WILLOW WARD IN-PATIENT</v>
      </c>
      <c r="H2334" t="str">
        <f t="shared" si="82"/>
        <v>RV9</v>
      </c>
      <c r="I2334" t="s">
        <v>4591</v>
      </c>
      <c r="J2334" t="s">
        <v>4590</v>
      </c>
    </row>
    <row r="2335" spans="7:10" x14ac:dyDescent="0.35">
      <c r="G2335" t="str">
        <f t="shared" si="81"/>
        <v>RV9WITHERNSEA HOSPITAL</v>
      </c>
      <c r="H2335" t="str">
        <f t="shared" si="82"/>
        <v>RV9</v>
      </c>
      <c r="I2335" t="s">
        <v>4593</v>
      </c>
      <c r="J2335" t="s">
        <v>4592</v>
      </c>
    </row>
    <row r="2336" spans="7:10" x14ac:dyDescent="0.35">
      <c r="G2336" t="str">
        <f t="shared" si="81"/>
        <v>RV9WITHERNSEA WARD</v>
      </c>
      <c r="H2336" t="str">
        <f t="shared" si="82"/>
        <v>RV9</v>
      </c>
      <c r="I2336" t="s">
        <v>4595</v>
      </c>
      <c r="J2336" t="s">
        <v>4594</v>
      </c>
    </row>
    <row r="2337" spans="7:10" x14ac:dyDescent="0.35">
      <c r="G2337" t="str">
        <f t="shared" si="81"/>
        <v>RV9WOLD HAVEN</v>
      </c>
      <c r="H2337" t="str">
        <f t="shared" si="82"/>
        <v>RV9</v>
      </c>
      <c r="I2337" t="s">
        <v>4597</v>
      </c>
      <c r="J2337" t="s">
        <v>4596</v>
      </c>
    </row>
    <row r="2338" spans="7:10" x14ac:dyDescent="0.35">
      <c r="G2338" t="str">
        <f t="shared" si="81"/>
        <v>RVJBATH MINERAL HOSPITAL</v>
      </c>
      <c r="H2338" t="str">
        <f t="shared" si="82"/>
        <v>RVJ</v>
      </c>
      <c r="I2338" t="s">
        <v>4599</v>
      </c>
      <c r="J2338" t="s">
        <v>4598</v>
      </c>
    </row>
    <row r="2339" spans="7:10" x14ac:dyDescent="0.35">
      <c r="G2339" t="str">
        <f t="shared" si="81"/>
        <v>RVJBRISTOL CHILDREN'S HOSPITAL</v>
      </c>
      <c r="H2339" t="str">
        <f t="shared" si="82"/>
        <v>RVJ</v>
      </c>
      <c r="I2339" t="s">
        <v>4601</v>
      </c>
      <c r="J2339" t="s">
        <v>4600</v>
      </c>
    </row>
    <row r="2340" spans="7:10" x14ac:dyDescent="0.35">
      <c r="G2340" t="str">
        <f t="shared" si="81"/>
        <v>RVJBRISTOL DENTAL HOSPITAL</v>
      </c>
      <c r="H2340" t="str">
        <f t="shared" si="82"/>
        <v>RVJ</v>
      </c>
      <c r="I2340" t="s">
        <v>4603</v>
      </c>
      <c r="J2340" t="s">
        <v>4602</v>
      </c>
    </row>
    <row r="2341" spans="7:10" x14ac:dyDescent="0.35">
      <c r="G2341" t="str">
        <f t="shared" si="81"/>
        <v>RVJBRISTOL ROYAL INFIRMARY</v>
      </c>
      <c r="H2341" t="str">
        <f t="shared" si="82"/>
        <v>RVJ</v>
      </c>
      <c r="I2341" t="s">
        <v>831</v>
      </c>
      <c r="J2341" t="s">
        <v>4604</v>
      </c>
    </row>
    <row r="2342" spans="7:10" x14ac:dyDescent="0.35">
      <c r="G2342" t="str">
        <f t="shared" si="81"/>
        <v>RVJBURDEN NEUROLOGICAL HOSPITAL</v>
      </c>
      <c r="H2342" t="str">
        <f t="shared" si="82"/>
        <v>RVJ</v>
      </c>
      <c r="I2342" t="s">
        <v>4606</v>
      </c>
      <c r="J2342" t="s">
        <v>4605</v>
      </c>
    </row>
    <row r="2343" spans="7:10" x14ac:dyDescent="0.35">
      <c r="G2343" t="str">
        <f t="shared" si="81"/>
        <v>RVJCLEVEDON HOSPITAL</v>
      </c>
      <c r="H2343" t="str">
        <f t="shared" si="82"/>
        <v>RVJ</v>
      </c>
      <c r="I2343" t="s">
        <v>4608</v>
      </c>
      <c r="J2343" t="s">
        <v>4607</v>
      </c>
    </row>
    <row r="2344" spans="7:10" x14ac:dyDescent="0.35">
      <c r="G2344" t="str">
        <f t="shared" si="81"/>
        <v>RVJCOSSHAM HOSPITAL</v>
      </c>
      <c r="H2344" t="str">
        <f t="shared" si="82"/>
        <v>RVJ</v>
      </c>
      <c r="I2344" t="s">
        <v>251</v>
      </c>
      <c r="J2344" t="s">
        <v>4609</v>
      </c>
    </row>
    <row r="2345" spans="7:10" x14ac:dyDescent="0.35">
      <c r="G2345" t="str">
        <f t="shared" si="81"/>
        <v>RVJFRENCHAY HOSPITAL</v>
      </c>
      <c r="H2345" t="str">
        <f t="shared" si="82"/>
        <v>RVJ</v>
      </c>
      <c r="I2345" t="s">
        <v>4611</v>
      </c>
      <c r="J2345" t="s">
        <v>4610</v>
      </c>
    </row>
    <row r="2346" spans="7:10" x14ac:dyDescent="0.35">
      <c r="G2346" t="str">
        <f t="shared" si="81"/>
        <v>RVJGLENSIDE HOSPITAL</v>
      </c>
      <c r="H2346" t="str">
        <f t="shared" si="82"/>
        <v>RVJ</v>
      </c>
      <c r="I2346" t="s">
        <v>4613</v>
      </c>
      <c r="J2346" t="s">
        <v>4612</v>
      </c>
    </row>
    <row r="2347" spans="7:10" x14ac:dyDescent="0.35">
      <c r="G2347" t="str">
        <f t="shared" si="81"/>
        <v>RVJHAM GREEN HOSPITAL</v>
      </c>
      <c r="H2347" t="str">
        <f t="shared" si="82"/>
        <v>RVJ</v>
      </c>
      <c r="I2347" t="s">
        <v>4615</v>
      </c>
      <c r="J2347" t="s">
        <v>4614</v>
      </c>
    </row>
    <row r="2348" spans="7:10" x14ac:dyDescent="0.35">
      <c r="G2348" t="str">
        <f t="shared" si="81"/>
        <v>RVJLYDNEY HOSPITAL SITE</v>
      </c>
      <c r="H2348" t="str">
        <f t="shared" si="82"/>
        <v>RVJ</v>
      </c>
      <c r="I2348" t="s">
        <v>4617</v>
      </c>
      <c r="J2348" t="s">
        <v>4616</v>
      </c>
    </row>
    <row r="2349" spans="7:10" x14ac:dyDescent="0.35">
      <c r="G2349" t="str">
        <f t="shared" si="81"/>
        <v>RVJMANOR PARK HOSPITAL</v>
      </c>
      <c r="H2349" t="str">
        <f t="shared" si="82"/>
        <v>RVJ</v>
      </c>
      <c r="I2349" t="s">
        <v>4619</v>
      </c>
      <c r="J2349" t="s">
        <v>4618</v>
      </c>
    </row>
    <row r="2350" spans="7:10" x14ac:dyDescent="0.35">
      <c r="G2350" t="str">
        <f t="shared" si="81"/>
        <v>RVJRIVERSIDE UNIT</v>
      </c>
      <c r="H2350" t="str">
        <f t="shared" si="82"/>
        <v>RVJ</v>
      </c>
      <c r="I2350" t="s">
        <v>4621</v>
      </c>
      <c r="J2350" t="s">
        <v>4620</v>
      </c>
    </row>
    <row r="2351" spans="7:10" x14ac:dyDescent="0.35">
      <c r="G2351" t="str">
        <f t="shared" si="81"/>
        <v>RVJSOUTHMEAD HOSPITAL</v>
      </c>
      <c r="H2351" t="str">
        <f t="shared" si="82"/>
        <v>RVJ</v>
      </c>
      <c r="I2351" t="s">
        <v>4623</v>
      </c>
      <c r="J2351" t="s">
        <v>4622</v>
      </c>
    </row>
    <row r="2352" spans="7:10" x14ac:dyDescent="0.35">
      <c r="G2352" t="str">
        <f t="shared" si="81"/>
        <v>RVJTHORNBURY HOSPITAL</v>
      </c>
      <c r="H2352" t="str">
        <f t="shared" si="82"/>
        <v>RVJ</v>
      </c>
      <c r="I2352" t="s">
        <v>255</v>
      </c>
      <c r="J2352" t="s">
        <v>4624</v>
      </c>
    </row>
    <row r="2353" spans="7:10" x14ac:dyDescent="0.35">
      <c r="G2353" t="str">
        <f t="shared" si="81"/>
        <v>RVJWESTON GENERAL HOSPITAL</v>
      </c>
      <c r="H2353" t="str">
        <f t="shared" si="82"/>
        <v>RVJ</v>
      </c>
      <c r="I2353" t="s">
        <v>821</v>
      </c>
      <c r="J2353" t="s">
        <v>4625</v>
      </c>
    </row>
    <row r="2354" spans="7:10" x14ac:dyDescent="0.35">
      <c r="G2354" t="str">
        <f t="shared" si="81"/>
        <v>RVNB&amp;NES ADULT</v>
      </c>
      <c r="H2354" t="str">
        <f t="shared" si="82"/>
        <v>RVN</v>
      </c>
      <c r="I2354" t="s">
        <v>4627</v>
      </c>
      <c r="J2354" t="s">
        <v>4626</v>
      </c>
    </row>
    <row r="2355" spans="7:10" x14ac:dyDescent="0.35">
      <c r="G2355" t="str">
        <f t="shared" si="81"/>
        <v>RVNB&amp;NES OLDER ADULT</v>
      </c>
      <c r="H2355" t="str">
        <f t="shared" si="82"/>
        <v>RVN</v>
      </c>
      <c r="I2355" t="s">
        <v>4629</v>
      </c>
      <c r="J2355" t="s">
        <v>4628</v>
      </c>
    </row>
    <row r="2356" spans="7:10" x14ac:dyDescent="0.35">
      <c r="G2356" t="str">
        <f t="shared" si="81"/>
        <v>RVNB&amp;NES SDAS</v>
      </c>
      <c r="H2356" t="str">
        <f t="shared" si="82"/>
        <v>RVN</v>
      </c>
      <c r="I2356" t="s">
        <v>4631</v>
      </c>
      <c r="J2356" t="s">
        <v>4630</v>
      </c>
    </row>
    <row r="2357" spans="7:10" x14ac:dyDescent="0.35">
      <c r="G2357" t="str">
        <f t="shared" si="81"/>
        <v>RVNBLACKBERRY HILL HOSPITAL</v>
      </c>
      <c r="H2357" t="str">
        <f t="shared" si="82"/>
        <v>RVN</v>
      </c>
      <c r="I2357" t="s">
        <v>4633</v>
      </c>
      <c r="J2357" t="s">
        <v>4632</v>
      </c>
    </row>
    <row r="2358" spans="7:10" x14ac:dyDescent="0.35">
      <c r="G2358" t="str">
        <f t="shared" si="81"/>
        <v>RVNBRENTRY SITE</v>
      </c>
      <c r="H2358" t="str">
        <f t="shared" si="82"/>
        <v>RVN</v>
      </c>
      <c r="I2358" t="s">
        <v>4635</v>
      </c>
      <c r="J2358" t="s">
        <v>4634</v>
      </c>
    </row>
    <row r="2359" spans="7:10" x14ac:dyDescent="0.35">
      <c r="G2359" t="str">
        <f t="shared" ref="G2359:G2422" si="83">H2359&amp;I2359</f>
        <v>RVNBRISTOL ADULT</v>
      </c>
      <c r="H2359" t="str">
        <f t="shared" si="82"/>
        <v>RVN</v>
      </c>
      <c r="I2359" t="s">
        <v>4637</v>
      </c>
      <c r="J2359" t="s">
        <v>4636</v>
      </c>
    </row>
    <row r="2360" spans="7:10" x14ac:dyDescent="0.35">
      <c r="G2360" t="str">
        <f t="shared" si="83"/>
        <v>RVNBRISTOL ADULT SDAS</v>
      </c>
      <c r="H2360" t="str">
        <f t="shared" si="82"/>
        <v>RVN</v>
      </c>
      <c r="I2360" t="s">
        <v>4639</v>
      </c>
      <c r="J2360" t="s">
        <v>4638</v>
      </c>
    </row>
    <row r="2361" spans="7:10" x14ac:dyDescent="0.35">
      <c r="G2361" t="str">
        <f t="shared" si="83"/>
        <v>RVNBRISTOL OLDER ADULT</v>
      </c>
      <c r="H2361" t="str">
        <f t="shared" si="82"/>
        <v>RVN</v>
      </c>
      <c r="I2361" t="s">
        <v>4641</v>
      </c>
      <c r="J2361" t="s">
        <v>4640</v>
      </c>
    </row>
    <row r="2362" spans="7:10" x14ac:dyDescent="0.35">
      <c r="G2362" t="str">
        <f t="shared" si="83"/>
        <v>RVNBRISTOL ROYAL INFIRMARY</v>
      </c>
      <c r="H2362" t="str">
        <f t="shared" si="82"/>
        <v>RVN</v>
      </c>
      <c r="I2362" t="s">
        <v>831</v>
      </c>
      <c r="J2362" t="s">
        <v>4642</v>
      </c>
    </row>
    <row r="2363" spans="7:10" x14ac:dyDescent="0.35">
      <c r="G2363" t="str">
        <f t="shared" si="83"/>
        <v>RVNBRISTOL SDAS</v>
      </c>
      <c r="H2363" t="str">
        <f t="shared" si="82"/>
        <v>RVN</v>
      </c>
      <c r="I2363" t="s">
        <v>4644</v>
      </c>
      <c r="J2363" t="s">
        <v>4643</v>
      </c>
    </row>
    <row r="2364" spans="7:10" x14ac:dyDescent="0.35">
      <c r="G2364" t="str">
        <f t="shared" si="83"/>
        <v>RVNBRISTOL UNIVERSITY</v>
      </c>
      <c r="H2364" t="str">
        <f t="shared" si="82"/>
        <v>RVN</v>
      </c>
      <c r="I2364" t="s">
        <v>4646</v>
      </c>
      <c r="J2364" t="s">
        <v>4645</v>
      </c>
    </row>
    <row r="2365" spans="7:10" x14ac:dyDescent="0.35">
      <c r="G2365" t="str">
        <f t="shared" si="83"/>
        <v>RVNBROOKLAND HALL</v>
      </c>
      <c r="H2365" t="str">
        <f t="shared" si="82"/>
        <v>RVN</v>
      </c>
      <c r="I2365" t="s">
        <v>4648</v>
      </c>
      <c r="J2365" t="s">
        <v>4647</v>
      </c>
    </row>
    <row r="2366" spans="7:10" x14ac:dyDescent="0.35">
      <c r="G2366" t="str">
        <f t="shared" si="83"/>
        <v xml:space="preserve">RVNCALLINGTON ROAD </v>
      </c>
      <c r="H2366" t="str">
        <f t="shared" si="82"/>
        <v>RVN</v>
      </c>
      <c r="I2366" t="s">
        <v>4650</v>
      </c>
      <c r="J2366" t="s">
        <v>4649</v>
      </c>
    </row>
    <row r="2367" spans="7:10" x14ac:dyDescent="0.35">
      <c r="G2367" t="str">
        <f t="shared" si="83"/>
        <v>RVNCENTRAL WILTS AOWA</v>
      </c>
      <c r="H2367" t="str">
        <f t="shared" si="82"/>
        <v>RVN</v>
      </c>
      <c r="I2367" t="s">
        <v>4652</v>
      </c>
      <c r="J2367" t="s">
        <v>4651</v>
      </c>
    </row>
    <row r="2368" spans="7:10" x14ac:dyDescent="0.35">
      <c r="G2368" t="str">
        <f t="shared" si="83"/>
        <v>RVNCITY HALL</v>
      </c>
      <c r="H2368" t="str">
        <f t="shared" si="82"/>
        <v>RVN</v>
      </c>
      <c r="I2368" t="s">
        <v>4654</v>
      </c>
      <c r="J2368" t="s">
        <v>4653</v>
      </c>
    </row>
    <row r="2369" spans="7:10" x14ac:dyDescent="0.35">
      <c r="G2369" t="str">
        <f t="shared" si="83"/>
        <v>RVNCOLSTON FORT</v>
      </c>
      <c r="H2369" t="str">
        <f t="shared" si="82"/>
        <v>RVN</v>
      </c>
      <c r="I2369" t="s">
        <v>4656</v>
      </c>
      <c r="J2369" t="s">
        <v>4655</v>
      </c>
    </row>
    <row r="2370" spans="7:10" x14ac:dyDescent="0.35">
      <c r="G2370" t="str">
        <f t="shared" si="83"/>
        <v>RVNCORUM TWO</v>
      </c>
      <c r="H2370" t="str">
        <f t="shared" si="82"/>
        <v>RVN</v>
      </c>
      <c r="I2370" t="s">
        <v>4658</v>
      </c>
      <c r="J2370" t="s">
        <v>4657</v>
      </c>
    </row>
    <row r="2371" spans="7:10" x14ac:dyDescent="0.35">
      <c r="G2371" t="str">
        <f t="shared" si="83"/>
        <v>RVNEMERGENCY 001</v>
      </c>
      <c r="H2371" t="str">
        <f t="shared" si="82"/>
        <v>RVN</v>
      </c>
      <c r="I2371" t="s">
        <v>4660</v>
      </c>
      <c r="J2371" t="s">
        <v>4659</v>
      </c>
    </row>
    <row r="2372" spans="7:10" x14ac:dyDescent="0.35">
      <c r="G2372" t="str">
        <f t="shared" si="83"/>
        <v xml:space="preserve">RVNFOUNTAIN WAY, SALISBURY </v>
      </c>
      <c r="H2372" t="str">
        <f t="shared" si="82"/>
        <v>RVN</v>
      </c>
      <c r="I2372" t="s">
        <v>4662</v>
      </c>
      <c r="J2372" t="s">
        <v>4661</v>
      </c>
    </row>
    <row r="2373" spans="7:10" x14ac:dyDescent="0.35">
      <c r="G2373" t="str">
        <f t="shared" si="83"/>
        <v>RVNFROMESIDE</v>
      </c>
      <c r="H2373" t="str">
        <f t="shared" si="82"/>
        <v>RVN</v>
      </c>
      <c r="I2373" t="s">
        <v>4664</v>
      </c>
      <c r="J2373" t="s">
        <v>4663</v>
      </c>
    </row>
    <row r="2374" spans="7:10" x14ac:dyDescent="0.35">
      <c r="G2374" t="str">
        <f t="shared" si="83"/>
        <v>RVNGREAT WESTERN HOSPITAL AWP</v>
      </c>
      <c r="H2374" t="str">
        <f t="shared" si="82"/>
        <v>RVN</v>
      </c>
      <c r="I2374" t="s">
        <v>4666</v>
      </c>
      <c r="J2374" t="s">
        <v>4665</v>
      </c>
    </row>
    <row r="2375" spans="7:10" x14ac:dyDescent="0.35">
      <c r="G2375" t="str">
        <f t="shared" si="83"/>
        <v>RVNGREEN LANE HOSPITAL</v>
      </c>
      <c r="H2375" t="str">
        <f t="shared" si="82"/>
        <v>RVN</v>
      </c>
      <c r="I2375" t="s">
        <v>4668</v>
      </c>
      <c r="J2375" t="s">
        <v>4667</v>
      </c>
    </row>
    <row r="2376" spans="7:10" x14ac:dyDescent="0.35">
      <c r="G2376" t="str">
        <f t="shared" si="83"/>
        <v xml:space="preserve">RVNHILLVIEW LODGE </v>
      </c>
      <c r="H2376" t="str">
        <f t="shared" si="82"/>
        <v>RVN</v>
      </c>
      <c r="I2376" t="s">
        <v>4670</v>
      </c>
      <c r="J2376" t="s">
        <v>4669</v>
      </c>
    </row>
    <row r="2377" spans="7:10" x14ac:dyDescent="0.35">
      <c r="G2377" t="str">
        <f t="shared" si="83"/>
        <v xml:space="preserve">RVNLOCKING CASTLE </v>
      </c>
      <c r="H2377" t="str">
        <f t="shared" si="82"/>
        <v>RVN</v>
      </c>
      <c r="I2377" t="s">
        <v>4672</v>
      </c>
      <c r="J2377" t="s">
        <v>4671</v>
      </c>
    </row>
    <row r="2378" spans="7:10" x14ac:dyDescent="0.35">
      <c r="G2378" t="str">
        <f t="shared" si="83"/>
        <v>RVNLONG FOX UNIT</v>
      </c>
      <c r="H2378" t="str">
        <f t="shared" si="82"/>
        <v>RVN</v>
      </c>
      <c r="I2378" t="s">
        <v>4674</v>
      </c>
      <c r="J2378" t="s">
        <v>4673</v>
      </c>
    </row>
    <row r="2379" spans="7:10" x14ac:dyDescent="0.35">
      <c r="G2379" t="str">
        <f t="shared" si="83"/>
        <v>RVNMELKSHAM COMMUNITY HOSPITAL</v>
      </c>
      <c r="H2379" t="str">
        <f t="shared" si="82"/>
        <v>RVN</v>
      </c>
      <c r="I2379" t="s">
        <v>252</v>
      </c>
      <c r="J2379" t="s">
        <v>4675</v>
      </c>
    </row>
    <row r="2380" spans="7:10" x14ac:dyDescent="0.35">
      <c r="G2380" t="str">
        <f t="shared" si="83"/>
        <v>RVNMENTAL HEALTH BRISTOL SOUTH PLAZA</v>
      </c>
      <c r="H2380" t="str">
        <f t="shared" si="82"/>
        <v>RVN</v>
      </c>
      <c r="I2380" t="s">
        <v>4677</v>
      </c>
      <c r="J2380" t="s">
        <v>4676</v>
      </c>
    </row>
    <row r="2381" spans="7:10" x14ac:dyDescent="0.35">
      <c r="G2381" t="str">
        <f t="shared" si="83"/>
        <v>RVNNEW FRIENDS HALL</v>
      </c>
      <c r="H2381" t="str">
        <f t="shared" si="82"/>
        <v>RVN</v>
      </c>
      <c r="I2381" t="s">
        <v>4679</v>
      </c>
      <c r="J2381" t="s">
        <v>4678</v>
      </c>
    </row>
    <row r="2382" spans="7:10" x14ac:dyDescent="0.35">
      <c r="G2382" t="str">
        <f t="shared" si="83"/>
        <v>RVNNORTH SOMERSET ADULT</v>
      </c>
      <c r="H2382" t="str">
        <f t="shared" si="82"/>
        <v>RVN</v>
      </c>
      <c r="I2382" t="s">
        <v>4681</v>
      </c>
      <c r="J2382" t="s">
        <v>4680</v>
      </c>
    </row>
    <row r="2383" spans="7:10" x14ac:dyDescent="0.35">
      <c r="G2383" t="str">
        <f t="shared" si="83"/>
        <v>RVNNORTH SOMERSET CTPLD</v>
      </c>
      <c r="H2383" t="str">
        <f t="shared" si="82"/>
        <v>RVN</v>
      </c>
      <c r="I2383" t="s">
        <v>4683</v>
      </c>
      <c r="J2383" t="s">
        <v>4682</v>
      </c>
    </row>
    <row r="2384" spans="7:10" x14ac:dyDescent="0.35">
      <c r="G2384" t="str">
        <f t="shared" si="83"/>
        <v>RVNNORTH SOMERSET EIS</v>
      </c>
      <c r="H2384" t="str">
        <f t="shared" si="82"/>
        <v>RVN</v>
      </c>
      <c r="I2384" t="s">
        <v>4685</v>
      </c>
      <c r="J2384" t="s">
        <v>4684</v>
      </c>
    </row>
    <row r="2385" spans="7:10" x14ac:dyDescent="0.35">
      <c r="G2385" t="str">
        <f t="shared" si="83"/>
        <v>RVNNORTH SOMERSET OLDER ADULT</v>
      </c>
      <c r="H2385" t="str">
        <f t="shared" ref="H2385:H2447" si="84">LEFT(J2385,3)</f>
        <v>RVN</v>
      </c>
      <c r="I2385" t="s">
        <v>4687</v>
      </c>
      <c r="J2385" t="s">
        <v>4686</v>
      </c>
    </row>
    <row r="2386" spans="7:10" x14ac:dyDescent="0.35">
      <c r="G2386" t="str">
        <f t="shared" si="83"/>
        <v>RVNNORTH SOMERSET SDAS</v>
      </c>
      <c r="H2386" t="str">
        <f t="shared" si="84"/>
        <v>RVN</v>
      </c>
      <c r="I2386" t="s">
        <v>4689</v>
      </c>
      <c r="J2386" t="s">
        <v>4688</v>
      </c>
    </row>
    <row r="2387" spans="7:10" x14ac:dyDescent="0.35">
      <c r="G2387" t="str">
        <f t="shared" si="83"/>
        <v>RVNNORTH WILTS SDAS</v>
      </c>
      <c r="H2387" t="str">
        <f t="shared" si="84"/>
        <v>RVN</v>
      </c>
      <c r="I2387" t="s">
        <v>4691</v>
      </c>
      <c r="J2387" t="s">
        <v>4690</v>
      </c>
    </row>
    <row r="2388" spans="7:10" x14ac:dyDescent="0.35">
      <c r="G2388" t="str">
        <f t="shared" si="83"/>
        <v>RVNOLDER ADULT INPATIENT UNIT, LONG FOX UNIT</v>
      </c>
      <c r="H2388" t="str">
        <f t="shared" si="84"/>
        <v>RVN</v>
      </c>
      <c r="I2388" t="s">
        <v>4693</v>
      </c>
      <c r="J2388" t="s">
        <v>4692</v>
      </c>
    </row>
    <row r="2389" spans="7:10" x14ac:dyDescent="0.35">
      <c r="G2389" t="str">
        <f t="shared" si="83"/>
        <v>RVNOP SGLOS MEMORY SGLOS</v>
      </c>
      <c r="H2389" t="str">
        <f t="shared" si="84"/>
        <v>RVN</v>
      </c>
      <c r="I2389" t="s">
        <v>4695</v>
      </c>
      <c r="J2389" t="s">
        <v>4694</v>
      </c>
    </row>
    <row r="2390" spans="7:10" x14ac:dyDescent="0.35">
      <c r="G2390" t="str">
        <f t="shared" si="83"/>
        <v>RVNOP SWINDON MEMORY</v>
      </c>
      <c r="H2390" t="str">
        <f t="shared" si="84"/>
        <v>RVN</v>
      </c>
      <c r="I2390" t="s">
        <v>4697</v>
      </c>
      <c r="J2390" t="s">
        <v>4696</v>
      </c>
    </row>
    <row r="2391" spans="7:10" x14ac:dyDescent="0.35">
      <c r="G2391" t="str">
        <f t="shared" si="83"/>
        <v>RVNOP WILTS MEMORY SWILTS</v>
      </c>
      <c r="H2391" t="str">
        <f t="shared" si="84"/>
        <v>RVN</v>
      </c>
      <c r="I2391" t="s">
        <v>4699</v>
      </c>
      <c r="J2391" t="s">
        <v>4698</v>
      </c>
    </row>
    <row r="2392" spans="7:10" x14ac:dyDescent="0.35">
      <c r="G2392" t="str">
        <f t="shared" si="83"/>
        <v>RVNRED GABLES</v>
      </c>
      <c r="H2392" t="str">
        <f t="shared" si="84"/>
        <v>RVN</v>
      </c>
      <c r="I2392" t="s">
        <v>4701</v>
      </c>
      <c r="J2392" t="s">
        <v>4700</v>
      </c>
    </row>
    <row r="2393" spans="7:10" x14ac:dyDescent="0.35">
      <c r="G2393" t="str">
        <f t="shared" si="83"/>
        <v>RVNROCK HALL</v>
      </c>
      <c r="H2393" t="str">
        <f t="shared" si="84"/>
        <v>RVN</v>
      </c>
      <c r="I2393" t="s">
        <v>4703</v>
      </c>
      <c r="J2393" t="s">
        <v>4702</v>
      </c>
    </row>
    <row r="2394" spans="7:10" x14ac:dyDescent="0.35">
      <c r="G2394" t="str">
        <f t="shared" si="83"/>
        <v xml:space="preserve">RVNSANDALWOOD COURT, SWINDON </v>
      </c>
      <c r="H2394" t="str">
        <f t="shared" si="84"/>
        <v>RVN</v>
      </c>
      <c r="I2394" t="s">
        <v>4705</v>
      </c>
      <c r="J2394" t="s">
        <v>4704</v>
      </c>
    </row>
    <row r="2395" spans="7:10" x14ac:dyDescent="0.35">
      <c r="G2395" t="str">
        <f t="shared" si="83"/>
        <v>RVNSAVERNAKE HOSPITAL</v>
      </c>
      <c r="H2395" t="str">
        <f t="shared" si="84"/>
        <v>RVN</v>
      </c>
      <c r="I2395" t="s">
        <v>2461</v>
      </c>
      <c r="J2395" t="s">
        <v>4706</v>
      </c>
    </row>
    <row r="2396" spans="7:10" x14ac:dyDescent="0.35">
      <c r="G2396" t="str">
        <f t="shared" si="83"/>
        <v>RVNSOUTH GLOS OLDER ADULT</v>
      </c>
      <c r="H2396" t="str">
        <f t="shared" si="84"/>
        <v>RVN</v>
      </c>
      <c r="I2396" t="s">
        <v>4708</v>
      </c>
      <c r="J2396" t="s">
        <v>4707</v>
      </c>
    </row>
    <row r="2397" spans="7:10" x14ac:dyDescent="0.35">
      <c r="G2397" t="str">
        <f t="shared" si="83"/>
        <v>RVNSOUTH GLOUCESTERSHIRE KINGSWOOD CLDT</v>
      </c>
      <c r="H2397" t="str">
        <f t="shared" si="84"/>
        <v>RVN</v>
      </c>
      <c r="I2397" t="s">
        <v>4710</v>
      </c>
      <c r="J2397" t="s">
        <v>4709</v>
      </c>
    </row>
    <row r="2398" spans="7:10" x14ac:dyDescent="0.35">
      <c r="G2398" t="str">
        <f t="shared" si="83"/>
        <v>RVNSOUTH GLOUCESTERSHIRE THORNBURY CLDT</v>
      </c>
      <c r="H2398" t="str">
        <f t="shared" si="84"/>
        <v>RVN</v>
      </c>
      <c r="I2398" t="s">
        <v>4712</v>
      </c>
      <c r="J2398" t="s">
        <v>4711</v>
      </c>
    </row>
    <row r="2399" spans="7:10" x14ac:dyDescent="0.35">
      <c r="G2399" t="str">
        <f t="shared" si="83"/>
        <v>RVNSOUTH WILTS ADAS</v>
      </c>
      <c r="H2399" t="str">
        <f t="shared" si="84"/>
        <v>RVN</v>
      </c>
      <c r="I2399" t="s">
        <v>4714</v>
      </c>
      <c r="J2399" t="s">
        <v>4713</v>
      </c>
    </row>
    <row r="2400" spans="7:10" x14ac:dyDescent="0.35">
      <c r="G2400" t="str">
        <f t="shared" si="83"/>
        <v>RVNSOUTH WILTS CRHT</v>
      </c>
      <c r="H2400" t="str">
        <f t="shared" si="84"/>
        <v>RVN</v>
      </c>
      <c r="I2400" t="s">
        <v>4716</v>
      </c>
      <c r="J2400" t="s">
        <v>4715</v>
      </c>
    </row>
    <row r="2401" spans="7:10" x14ac:dyDescent="0.35">
      <c r="G2401" t="str">
        <f t="shared" si="83"/>
        <v>RVNSOUTHMEAD HOSPITAL AWP</v>
      </c>
      <c r="H2401" t="str">
        <f t="shared" si="84"/>
        <v>RVN</v>
      </c>
      <c r="I2401" t="s">
        <v>4718</v>
      </c>
      <c r="J2401" t="s">
        <v>4717</v>
      </c>
    </row>
    <row r="2402" spans="7:10" x14ac:dyDescent="0.35">
      <c r="G2402" t="str">
        <f t="shared" si="83"/>
        <v>RVNST MARTINS HOSPITAL (BATH)</v>
      </c>
      <c r="H2402" t="str">
        <f t="shared" si="84"/>
        <v>RVN</v>
      </c>
      <c r="I2402" t="s">
        <v>1116</v>
      </c>
      <c r="J2402" t="s">
        <v>4719</v>
      </c>
    </row>
    <row r="2403" spans="7:10" x14ac:dyDescent="0.35">
      <c r="G2403" t="str">
        <f t="shared" si="83"/>
        <v>RVNSTOKES CROFT</v>
      </c>
      <c r="H2403" t="str">
        <f t="shared" si="84"/>
        <v>RVN</v>
      </c>
      <c r="I2403" t="s">
        <v>4721</v>
      </c>
      <c r="J2403" t="s">
        <v>4720</v>
      </c>
    </row>
    <row r="2404" spans="7:10" x14ac:dyDescent="0.35">
      <c r="G2404" t="str">
        <f t="shared" si="83"/>
        <v>RVNSWINDON PSYCHOTHERAPY</v>
      </c>
      <c r="H2404" t="str">
        <f t="shared" si="84"/>
        <v>RVN</v>
      </c>
      <c r="I2404" t="s">
        <v>4723</v>
      </c>
      <c r="J2404" t="s">
        <v>4722</v>
      </c>
    </row>
    <row r="2405" spans="7:10" x14ac:dyDescent="0.35">
      <c r="G2405" t="str">
        <f t="shared" si="83"/>
        <v>RVNSWINDON SDAS</v>
      </c>
      <c r="H2405" t="str">
        <f t="shared" si="84"/>
        <v>RVN</v>
      </c>
      <c r="I2405" t="s">
        <v>4725</v>
      </c>
      <c r="J2405" t="s">
        <v>4724</v>
      </c>
    </row>
    <row r="2406" spans="7:10" x14ac:dyDescent="0.35">
      <c r="G2406" t="str">
        <f t="shared" si="83"/>
        <v>RVNTHE BRIDEWELL</v>
      </c>
      <c r="H2406" t="str">
        <f t="shared" si="84"/>
        <v>RVN</v>
      </c>
      <c r="I2406" t="s">
        <v>4727</v>
      </c>
      <c r="J2406" t="s">
        <v>4726</v>
      </c>
    </row>
    <row r="2407" spans="7:10" x14ac:dyDescent="0.35">
      <c r="G2407" t="str">
        <f t="shared" si="83"/>
        <v>RVNTHE ELMS</v>
      </c>
      <c r="H2407" t="str">
        <f t="shared" si="84"/>
        <v>RVN</v>
      </c>
      <c r="I2407" t="s">
        <v>4729</v>
      </c>
      <c r="J2407" t="s">
        <v>4728</v>
      </c>
    </row>
    <row r="2408" spans="7:10" x14ac:dyDescent="0.35">
      <c r="G2408" t="str">
        <f t="shared" si="83"/>
        <v>RVNTHE HOLLIES</v>
      </c>
      <c r="H2408" t="str">
        <f t="shared" si="84"/>
        <v>RVN</v>
      </c>
      <c r="I2408" t="s">
        <v>4731</v>
      </c>
      <c r="J2408" t="s">
        <v>4730</v>
      </c>
    </row>
    <row r="2409" spans="7:10" x14ac:dyDescent="0.35">
      <c r="G2409" t="str">
        <f t="shared" si="83"/>
        <v>RVNTHE SWALLOWS</v>
      </c>
      <c r="H2409" t="str">
        <f t="shared" si="84"/>
        <v>RVN</v>
      </c>
      <c r="I2409" t="s">
        <v>4733</v>
      </c>
      <c r="J2409" t="s">
        <v>4732</v>
      </c>
    </row>
    <row r="2410" spans="7:10" x14ac:dyDescent="0.35">
      <c r="G2410" t="str">
        <f t="shared" si="83"/>
        <v xml:space="preserve">RVNVICTORIA CENTRE, SWINDON </v>
      </c>
      <c r="H2410" t="str">
        <f t="shared" si="84"/>
        <v>RVN</v>
      </c>
      <c r="I2410" t="s">
        <v>4735</v>
      </c>
      <c r="J2410" t="s">
        <v>4734</v>
      </c>
    </row>
    <row r="2411" spans="7:10" x14ac:dyDescent="0.35">
      <c r="G2411" t="str">
        <f t="shared" si="83"/>
        <v>RVNWEST WILTS SDAS</v>
      </c>
      <c r="H2411" t="str">
        <f t="shared" si="84"/>
        <v>RVN</v>
      </c>
      <c r="I2411" t="s">
        <v>4737</v>
      </c>
      <c r="J2411" t="s">
        <v>4736</v>
      </c>
    </row>
    <row r="2412" spans="7:10" x14ac:dyDescent="0.35">
      <c r="G2412" t="str">
        <f t="shared" si="83"/>
        <v>RVNWESTBURY HOSPITAL</v>
      </c>
      <c r="H2412" t="str">
        <f t="shared" si="84"/>
        <v>RVN</v>
      </c>
      <c r="I2412" t="s">
        <v>1121</v>
      </c>
      <c r="J2412" t="s">
        <v>4738</v>
      </c>
    </row>
    <row r="2413" spans="7:10" x14ac:dyDescent="0.35">
      <c r="G2413" t="str">
        <f t="shared" si="83"/>
        <v xml:space="preserve">RVNWHITTUCKS ROAD, HANHAM </v>
      </c>
      <c r="H2413" t="str">
        <f t="shared" si="84"/>
        <v>RVN</v>
      </c>
      <c r="I2413" t="s">
        <v>4740</v>
      </c>
      <c r="J2413" t="s">
        <v>4739</v>
      </c>
    </row>
    <row r="2414" spans="7:10" x14ac:dyDescent="0.35">
      <c r="G2414" t="str">
        <f t="shared" si="83"/>
        <v>RVNWINDSWEPT</v>
      </c>
      <c r="H2414" t="str">
        <f t="shared" si="84"/>
        <v>RVN</v>
      </c>
      <c r="I2414" t="s">
        <v>4742</v>
      </c>
      <c r="J2414" t="s">
        <v>4741</v>
      </c>
    </row>
    <row r="2415" spans="7:10" x14ac:dyDescent="0.35">
      <c r="G2415" t="str">
        <f t="shared" si="83"/>
        <v>RVRASHFORD HOSPITAL</v>
      </c>
      <c r="H2415" t="str">
        <f t="shared" si="84"/>
        <v>RVR</v>
      </c>
      <c r="I2415" t="s">
        <v>4085</v>
      </c>
      <c r="J2415" t="s">
        <v>4743</v>
      </c>
    </row>
    <row r="2416" spans="7:10" x14ac:dyDescent="0.35">
      <c r="G2416" t="str">
        <f t="shared" si="83"/>
        <v>RVRDORKING GENERAL HOSPITAL</v>
      </c>
      <c r="H2416" t="str">
        <f t="shared" si="84"/>
        <v>RVR</v>
      </c>
      <c r="I2416" t="s">
        <v>4745</v>
      </c>
      <c r="J2416" t="s">
        <v>4744</v>
      </c>
    </row>
    <row r="2417" spans="7:10" x14ac:dyDescent="0.35">
      <c r="G2417" t="str">
        <f t="shared" si="83"/>
        <v>RVREPSOM HOSPITAL</v>
      </c>
      <c r="H2417" t="str">
        <f t="shared" si="84"/>
        <v>RVR</v>
      </c>
      <c r="I2417" t="s">
        <v>4747</v>
      </c>
      <c r="J2417" t="s">
        <v>4746</v>
      </c>
    </row>
    <row r="2418" spans="7:10" x14ac:dyDescent="0.35">
      <c r="G2418" t="str">
        <f t="shared" si="83"/>
        <v>RVRHEADLEY COURT</v>
      </c>
      <c r="H2418" t="str">
        <f t="shared" si="84"/>
        <v>RVR</v>
      </c>
      <c r="I2418" t="s">
        <v>14197</v>
      </c>
      <c r="J2418" t="s">
        <v>14198</v>
      </c>
    </row>
    <row r="2419" spans="7:10" x14ac:dyDescent="0.35">
      <c r="G2419" t="str">
        <f t="shared" si="83"/>
        <v>RVRKINGSTON HOSPITAL</v>
      </c>
      <c r="H2419" t="str">
        <f t="shared" si="84"/>
        <v>RVR</v>
      </c>
      <c r="I2419" t="s">
        <v>971</v>
      </c>
      <c r="J2419" t="s">
        <v>4748</v>
      </c>
    </row>
    <row r="2420" spans="7:10" x14ac:dyDescent="0.35">
      <c r="G2420" t="str">
        <f t="shared" si="83"/>
        <v>RVRLEATHERHEAD HOSPITAL</v>
      </c>
      <c r="H2420" t="str">
        <f t="shared" si="84"/>
        <v>RVR</v>
      </c>
      <c r="I2420" t="s">
        <v>4750</v>
      </c>
      <c r="J2420" t="s">
        <v>4749</v>
      </c>
    </row>
    <row r="2421" spans="7:10" x14ac:dyDescent="0.35">
      <c r="G2421" t="str">
        <f t="shared" si="83"/>
        <v>RVRMAYDAY HOSPITAL</v>
      </c>
      <c r="H2421" t="str">
        <f t="shared" si="84"/>
        <v>RVR</v>
      </c>
      <c r="I2421" t="s">
        <v>4752</v>
      </c>
      <c r="J2421" t="s">
        <v>4751</v>
      </c>
    </row>
    <row r="2422" spans="7:10" x14ac:dyDescent="0.35">
      <c r="G2422" t="str">
        <f t="shared" si="83"/>
        <v>RVRMOLSEY HOSPITAL</v>
      </c>
      <c r="H2422" t="str">
        <f t="shared" si="84"/>
        <v>RVR</v>
      </c>
      <c r="I2422" t="s">
        <v>4754</v>
      </c>
      <c r="J2422" t="s">
        <v>4753</v>
      </c>
    </row>
    <row r="2423" spans="7:10" x14ac:dyDescent="0.35">
      <c r="G2423" t="str">
        <f t="shared" ref="G2423:G2477" si="85">H2423&amp;I2423</f>
        <v>RVRQUEEN MARY'S HOSPITAL FOR CHILDREN</v>
      </c>
      <c r="H2423" t="str">
        <f t="shared" si="84"/>
        <v>RVR</v>
      </c>
      <c r="I2423" t="s">
        <v>4756</v>
      </c>
      <c r="J2423" t="s">
        <v>4755</v>
      </c>
    </row>
    <row r="2424" spans="7:10" x14ac:dyDescent="0.35">
      <c r="G2424" t="str">
        <f t="shared" si="85"/>
        <v>RVRSOUTH WEST LONDON ELECTIVE ORTHOPAEDIC CENTRE</v>
      </c>
      <c r="H2424" t="str">
        <f t="shared" si="84"/>
        <v>RVR</v>
      </c>
      <c r="I2424" t="s">
        <v>4758</v>
      </c>
      <c r="J2424" t="s">
        <v>4757</v>
      </c>
    </row>
    <row r="2425" spans="7:10" x14ac:dyDescent="0.35">
      <c r="G2425" t="str">
        <f t="shared" si="85"/>
        <v>RVRST HELIER HOSPITAL</v>
      </c>
      <c r="H2425" t="str">
        <f t="shared" si="84"/>
        <v>RVR</v>
      </c>
      <c r="I2425" t="s">
        <v>4760</v>
      </c>
      <c r="J2425" t="s">
        <v>4759</v>
      </c>
    </row>
    <row r="2426" spans="7:10" x14ac:dyDescent="0.35">
      <c r="G2426" t="str">
        <f t="shared" si="85"/>
        <v>RVRSUTTON HOSPITAL</v>
      </c>
      <c r="H2426" t="str">
        <f t="shared" si="84"/>
        <v>RVR</v>
      </c>
      <c r="I2426" t="s">
        <v>3086</v>
      </c>
      <c r="J2426" t="s">
        <v>4761</v>
      </c>
    </row>
    <row r="2427" spans="7:10" x14ac:dyDescent="0.35">
      <c r="G2427" t="str">
        <f t="shared" si="85"/>
        <v>RVRTHE NEW EPSOM AND EWELL COTTAGE HOSPITAL</v>
      </c>
      <c r="H2427" t="str">
        <f t="shared" si="84"/>
        <v>RVR</v>
      </c>
      <c r="I2427" t="s">
        <v>4763</v>
      </c>
      <c r="J2427" t="s">
        <v>4762</v>
      </c>
    </row>
    <row r="2428" spans="7:10" x14ac:dyDescent="0.35">
      <c r="G2428" t="str">
        <f t="shared" si="85"/>
        <v>RVVBUCKLAND HOSPITAL</v>
      </c>
      <c r="H2428" t="str">
        <f t="shared" si="84"/>
        <v>RVV</v>
      </c>
      <c r="I2428" t="s">
        <v>4765</v>
      </c>
      <c r="J2428" t="s">
        <v>4764</v>
      </c>
    </row>
    <row r="2429" spans="7:10" x14ac:dyDescent="0.35">
      <c r="G2429" t="str">
        <f t="shared" si="85"/>
        <v>RVVFAVERSHAM COTTAGE HOSPITAL</v>
      </c>
      <c r="H2429" t="str">
        <f t="shared" si="84"/>
        <v>RVV</v>
      </c>
      <c r="I2429" t="s">
        <v>4767</v>
      </c>
      <c r="J2429" t="s">
        <v>4766</v>
      </c>
    </row>
    <row r="2430" spans="7:10" x14ac:dyDescent="0.35">
      <c r="G2430" t="str">
        <f t="shared" si="85"/>
        <v>RVVFAVERSHAM HELATH CENTRE (OUTPATIENT)</v>
      </c>
      <c r="H2430" t="str">
        <f t="shared" si="84"/>
        <v>RVV</v>
      </c>
      <c r="I2430" t="s">
        <v>4769</v>
      </c>
      <c r="J2430" t="s">
        <v>4768</v>
      </c>
    </row>
    <row r="2431" spans="7:10" x14ac:dyDescent="0.35">
      <c r="G2431" t="str">
        <f t="shared" si="85"/>
        <v>RVVHOLLINGTON SURGERY</v>
      </c>
      <c r="H2431" t="str">
        <f t="shared" si="84"/>
        <v>RVV</v>
      </c>
      <c r="I2431" t="s">
        <v>4771</v>
      </c>
      <c r="J2431" t="s">
        <v>4770</v>
      </c>
    </row>
    <row r="2432" spans="7:10" x14ac:dyDescent="0.35">
      <c r="G2432" t="str">
        <f t="shared" si="85"/>
        <v>RVVKENT AND CANTERBURY HOSPITAL</v>
      </c>
      <c r="H2432" t="str">
        <f t="shared" si="84"/>
        <v>RVV</v>
      </c>
      <c r="I2432" t="s">
        <v>4773</v>
      </c>
      <c r="J2432" t="s">
        <v>4772</v>
      </c>
    </row>
    <row r="2433" spans="7:10" x14ac:dyDescent="0.35">
      <c r="G2433" t="str">
        <f t="shared" si="85"/>
        <v>RVVMAIDSTONE DISTRICT GENERAL HOSPITAL</v>
      </c>
      <c r="H2433" t="str">
        <f t="shared" si="84"/>
        <v>RVV</v>
      </c>
      <c r="I2433" t="s">
        <v>4775</v>
      </c>
      <c r="J2433" t="s">
        <v>4774</v>
      </c>
    </row>
    <row r="2434" spans="7:10" x14ac:dyDescent="0.35">
      <c r="G2434" t="str">
        <f t="shared" si="85"/>
        <v>RVVMANOR ROAD SURGERY</v>
      </c>
      <c r="H2434" t="str">
        <f t="shared" si="84"/>
        <v>RVV</v>
      </c>
      <c r="I2434" t="s">
        <v>4777</v>
      </c>
      <c r="J2434" t="s">
        <v>4776</v>
      </c>
    </row>
    <row r="2435" spans="7:10" x14ac:dyDescent="0.35">
      <c r="G2435" t="str">
        <f t="shared" si="85"/>
        <v>RVVMEDWAY HOSPITAL</v>
      </c>
      <c r="H2435" t="str">
        <f t="shared" si="84"/>
        <v>RVV</v>
      </c>
      <c r="I2435" t="s">
        <v>4779</v>
      </c>
      <c r="J2435" t="s">
        <v>4778</v>
      </c>
    </row>
    <row r="2436" spans="7:10" x14ac:dyDescent="0.35">
      <c r="G2436" t="str">
        <f t="shared" si="85"/>
        <v>RVVQUEEN ELIZABETH THE QUEEN MOTHER HOSPITAL</v>
      </c>
      <c r="H2436" t="str">
        <f t="shared" si="84"/>
        <v>RVV</v>
      </c>
      <c r="I2436" t="s">
        <v>4781</v>
      </c>
      <c r="J2436" t="s">
        <v>4780</v>
      </c>
    </row>
    <row r="2437" spans="7:10" x14ac:dyDescent="0.35">
      <c r="G2437" t="str">
        <f t="shared" si="85"/>
        <v>RVVQUEEN VICTORIA MEMORIAL HOSPITAL (HERNE BAY)</v>
      </c>
      <c r="H2437" t="str">
        <f t="shared" si="84"/>
        <v>RVV</v>
      </c>
      <c r="I2437" t="s">
        <v>4783</v>
      </c>
      <c r="J2437" t="s">
        <v>4782</v>
      </c>
    </row>
    <row r="2438" spans="7:10" x14ac:dyDescent="0.35">
      <c r="G2438" t="str">
        <f t="shared" si="85"/>
        <v>RVVROYAL VICTORIA HOSPITAL (FOLKESTONE)</v>
      </c>
      <c r="H2438" t="str">
        <f t="shared" si="84"/>
        <v>RVV</v>
      </c>
      <c r="I2438" t="s">
        <v>4785</v>
      </c>
      <c r="J2438" t="s">
        <v>4784</v>
      </c>
    </row>
    <row r="2439" spans="7:10" x14ac:dyDescent="0.35">
      <c r="G2439" t="str">
        <f t="shared" si="85"/>
        <v>RVVSAINSBURY STORE</v>
      </c>
      <c r="H2439" t="str">
        <f t="shared" si="84"/>
        <v>RVV</v>
      </c>
      <c r="I2439" t="s">
        <v>4787</v>
      </c>
      <c r="J2439" t="s">
        <v>4786</v>
      </c>
    </row>
    <row r="2440" spans="7:10" x14ac:dyDescent="0.35">
      <c r="G2440" t="str">
        <f t="shared" si="85"/>
        <v>RVVSITTINGBOURNE MEMORIAL HOSPITAL</v>
      </c>
      <c r="H2440" t="str">
        <f t="shared" si="84"/>
        <v>RVV</v>
      </c>
      <c r="I2440" t="s">
        <v>4789</v>
      </c>
      <c r="J2440" t="s">
        <v>4788</v>
      </c>
    </row>
    <row r="2441" spans="7:10" x14ac:dyDescent="0.35">
      <c r="G2441" t="str">
        <f t="shared" si="85"/>
        <v>RVVSUN LANE SURGERY</v>
      </c>
      <c r="H2441" t="str">
        <f t="shared" si="84"/>
        <v>RVV</v>
      </c>
      <c r="I2441" t="s">
        <v>4791</v>
      </c>
      <c r="J2441" t="s">
        <v>4790</v>
      </c>
    </row>
    <row r="2442" spans="7:10" x14ac:dyDescent="0.35">
      <c r="G2442" t="str">
        <f t="shared" si="85"/>
        <v>RVVVICTORIA HOSPITAL (DEAL)</v>
      </c>
      <c r="H2442" t="str">
        <f t="shared" si="84"/>
        <v>RVV</v>
      </c>
      <c r="I2442" t="s">
        <v>4793</v>
      </c>
      <c r="J2442" t="s">
        <v>4792</v>
      </c>
    </row>
    <row r="2443" spans="7:10" x14ac:dyDescent="0.35">
      <c r="G2443" t="str">
        <f t="shared" si="85"/>
        <v>RVVWHITSTABLE AND TANKERTON HOSPITAL</v>
      </c>
      <c r="H2443" t="str">
        <f t="shared" si="84"/>
        <v>RVV</v>
      </c>
      <c r="I2443" t="s">
        <v>4795</v>
      </c>
      <c r="J2443" t="s">
        <v>4794</v>
      </c>
    </row>
    <row r="2444" spans="7:10" x14ac:dyDescent="0.35">
      <c r="G2444" t="str">
        <f t="shared" si="85"/>
        <v>RVVWILLIAM HARVEY HOSPITAL (ASHFORD)</v>
      </c>
      <c r="H2444" t="str">
        <f t="shared" si="84"/>
        <v>RVV</v>
      </c>
      <c r="I2444" t="s">
        <v>4797</v>
      </c>
      <c r="J2444" t="s">
        <v>4796</v>
      </c>
    </row>
    <row r="2445" spans="7:10" x14ac:dyDescent="0.35">
      <c r="G2445" t="str">
        <f t="shared" si="85"/>
        <v>RVVWILLOW COMMUNITY CENTRE</v>
      </c>
      <c r="H2445" t="str">
        <f t="shared" si="84"/>
        <v>RVV</v>
      </c>
      <c r="I2445" t="s">
        <v>4799</v>
      </c>
      <c r="J2445" t="s">
        <v>4798</v>
      </c>
    </row>
    <row r="2446" spans="7:10" x14ac:dyDescent="0.35">
      <c r="G2446" t="str">
        <f t="shared" si="85"/>
        <v>RVWPETERLEE COMMUNITY HOSPITAL</v>
      </c>
      <c r="H2446" t="str">
        <f t="shared" si="84"/>
        <v>RVW</v>
      </c>
      <c r="I2446" t="s">
        <v>4801</v>
      </c>
      <c r="J2446" t="s">
        <v>4800</v>
      </c>
    </row>
    <row r="2447" spans="7:10" x14ac:dyDescent="0.35">
      <c r="G2447" t="str">
        <f t="shared" si="85"/>
        <v>RVWUNIVERSITY HOSPITAL OF HARTLEPOOL</v>
      </c>
      <c r="H2447" t="str">
        <f t="shared" si="84"/>
        <v>RVW</v>
      </c>
      <c r="I2447" t="s">
        <v>4803</v>
      </c>
      <c r="J2447" t="s">
        <v>4802</v>
      </c>
    </row>
    <row r="2448" spans="7:10" x14ac:dyDescent="0.35">
      <c r="G2448" t="str">
        <f t="shared" si="85"/>
        <v>RVWUNIVERSITY HOSPITAL OF NORTH TEES</v>
      </c>
      <c r="H2448" t="str">
        <f t="shared" ref="H2448:H2489" si="86">LEFT(J2448,3)</f>
        <v>RVW</v>
      </c>
      <c r="I2448" t="s">
        <v>4805</v>
      </c>
      <c r="J2448" t="s">
        <v>4804</v>
      </c>
    </row>
    <row r="2449" spans="7:10" x14ac:dyDescent="0.35">
      <c r="G2449" t="str">
        <f t="shared" si="85"/>
        <v>RVYFORMBY CLINIC</v>
      </c>
      <c r="H2449" t="str">
        <f t="shared" si="86"/>
        <v>RVY</v>
      </c>
      <c r="I2449" t="s">
        <v>4807</v>
      </c>
      <c r="J2449" t="s">
        <v>4806</v>
      </c>
    </row>
    <row r="2450" spans="7:10" x14ac:dyDescent="0.35">
      <c r="G2450" t="str">
        <f t="shared" si="85"/>
        <v>RVYMORNINGTON ROAD REHABILITATION CENTRE</v>
      </c>
      <c r="H2450" t="str">
        <f t="shared" si="86"/>
        <v>RVY</v>
      </c>
      <c r="I2450" t="s">
        <v>4809</v>
      </c>
      <c r="J2450" t="s">
        <v>4808</v>
      </c>
    </row>
    <row r="2451" spans="7:10" x14ac:dyDescent="0.35">
      <c r="G2451" t="str">
        <f t="shared" si="85"/>
        <v>RVYORMSKIRK AND DISTRICT GENERAL HOSPITAL</v>
      </c>
      <c r="H2451" t="str">
        <f t="shared" si="86"/>
        <v>RVY</v>
      </c>
      <c r="I2451" t="s">
        <v>4811</v>
      </c>
      <c r="J2451" t="s">
        <v>4810</v>
      </c>
    </row>
    <row r="2452" spans="7:10" x14ac:dyDescent="0.35">
      <c r="G2452" t="str">
        <f t="shared" si="85"/>
        <v>RVYSOUTHPORT AND FORMBY DISTRICT GENERAL HOSPITAL</v>
      </c>
      <c r="H2452" t="str">
        <f t="shared" si="86"/>
        <v>RVY</v>
      </c>
      <c r="I2452" t="s">
        <v>4813</v>
      </c>
      <c r="J2452" t="s">
        <v>4812</v>
      </c>
    </row>
    <row r="2453" spans="7:10" x14ac:dyDescent="0.35">
      <c r="G2453" t="str">
        <f t="shared" si="85"/>
        <v>RVYSOUTHPORT GENERAL INFIRMARY</v>
      </c>
      <c r="H2453" t="str">
        <f t="shared" si="86"/>
        <v>RVY</v>
      </c>
      <c r="I2453" t="s">
        <v>4815</v>
      </c>
      <c r="J2453" t="s">
        <v>4814</v>
      </c>
    </row>
    <row r="2454" spans="7:10" x14ac:dyDescent="0.35">
      <c r="G2454" t="str">
        <f t="shared" si="85"/>
        <v>RW1ALTON COMMUNITY HOSPITAL</v>
      </c>
      <c r="H2454" t="str">
        <f t="shared" si="86"/>
        <v>RW1</v>
      </c>
      <c r="I2454" t="s">
        <v>4817</v>
      </c>
      <c r="J2454" t="s">
        <v>4816</v>
      </c>
    </row>
    <row r="2455" spans="7:10" x14ac:dyDescent="0.35">
      <c r="G2455" t="str">
        <f t="shared" si="85"/>
        <v>RW1ALTON COMMUNITY HOSPITAL - ANSTEY WARD</v>
      </c>
      <c r="H2455" t="str">
        <f t="shared" si="86"/>
        <v>RW1</v>
      </c>
      <c r="I2455" t="s">
        <v>4819</v>
      </c>
      <c r="J2455" t="s">
        <v>4818</v>
      </c>
    </row>
    <row r="2456" spans="7:10" x14ac:dyDescent="0.35">
      <c r="G2456" t="str">
        <f t="shared" si="85"/>
        <v>RW1ANDLERS ASH</v>
      </c>
      <c r="H2456" t="str">
        <f t="shared" si="86"/>
        <v>RW1</v>
      </c>
      <c r="I2456" t="s">
        <v>4821</v>
      </c>
      <c r="J2456" t="s">
        <v>4820</v>
      </c>
    </row>
    <row r="2457" spans="7:10" x14ac:dyDescent="0.35">
      <c r="G2457" t="str">
        <f t="shared" si="85"/>
        <v>RW1ANDOVER WAR MEMORIAL HOSPITAL</v>
      </c>
      <c r="H2457" t="str">
        <f t="shared" si="86"/>
        <v>RW1</v>
      </c>
      <c r="I2457" t="s">
        <v>2471</v>
      </c>
      <c r="J2457" t="s">
        <v>4822</v>
      </c>
    </row>
    <row r="2458" spans="7:10" x14ac:dyDescent="0.35">
      <c r="G2458" t="str">
        <f t="shared" si="85"/>
        <v>RW1ANTELOPE HOUSE</v>
      </c>
      <c r="H2458" t="str">
        <f t="shared" si="86"/>
        <v>RW1</v>
      </c>
      <c r="I2458" t="s">
        <v>4824</v>
      </c>
      <c r="J2458" t="s">
        <v>4823</v>
      </c>
    </row>
    <row r="2459" spans="7:10" x14ac:dyDescent="0.35">
      <c r="G2459" t="str">
        <f t="shared" si="85"/>
        <v>RW1ASHURST HOSPITAL</v>
      </c>
      <c r="H2459" t="str">
        <f t="shared" si="86"/>
        <v>RW1</v>
      </c>
      <c r="I2459" t="s">
        <v>482</v>
      </c>
      <c r="J2459" t="s">
        <v>4825</v>
      </c>
    </row>
    <row r="2460" spans="7:10" x14ac:dyDescent="0.35">
      <c r="G2460" t="str">
        <f t="shared" si="85"/>
        <v>RW1AUSTEN HOUSE</v>
      </c>
      <c r="H2460" t="str">
        <f t="shared" si="86"/>
        <v>RW1</v>
      </c>
      <c r="I2460" t="s">
        <v>4827</v>
      </c>
      <c r="J2460" t="s">
        <v>4826</v>
      </c>
    </row>
    <row r="2461" spans="7:10" x14ac:dyDescent="0.35">
      <c r="G2461" t="str">
        <f t="shared" si="85"/>
        <v>RW1BLUEBIRD HOUSE</v>
      </c>
      <c r="H2461" t="str">
        <f t="shared" si="86"/>
        <v>RW1</v>
      </c>
      <c r="I2461" t="s">
        <v>14562</v>
      </c>
      <c r="J2461" t="s">
        <v>14563</v>
      </c>
    </row>
    <row r="2462" spans="7:10" x14ac:dyDescent="0.35">
      <c r="G2462" t="str">
        <f t="shared" si="85"/>
        <v>RW1BOURNEMOUTH UNIVERSITY</v>
      </c>
      <c r="H2462" t="str">
        <f t="shared" si="86"/>
        <v>RW1</v>
      </c>
      <c r="I2462" t="s">
        <v>4829</v>
      </c>
      <c r="J2462" t="s">
        <v>4828</v>
      </c>
    </row>
    <row r="2463" spans="7:10" x14ac:dyDescent="0.35">
      <c r="G2463" t="str">
        <f t="shared" si="85"/>
        <v>RW1BRIXLAVEN</v>
      </c>
      <c r="H2463" t="str">
        <f t="shared" si="86"/>
        <v>RW1</v>
      </c>
      <c r="I2463" t="s">
        <v>4831</v>
      </c>
      <c r="J2463" t="s">
        <v>4830</v>
      </c>
    </row>
    <row r="2464" spans="7:10" x14ac:dyDescent="0.35">
      <c r="G2464" t="str">
        <f t="shared" si="85"/>
        <v>RW1BROOKVALE</v>
      </c>
      <c r="H2464" t="str">
        <f t="shared" si="86"/>
        <v>RW1</v>
      </c>
      <c r="I2464" t="s">
        <v>4833</v>
      </c>
      <c r="J2464" t="s">
        <v>4832</v>
      </c>
    </row>
    <row r="2465" spans="7:10" x14ac:dyDescent="0.35">
      <c r="G2465" t="str">
        <f t="shared" si="85"/>
        <v>RW1CASS MID HANTS</v>
      </c>
      <c r="H2465" t="str">
        <f t="shared" si="86"/>
        <v>RW1</v>
      </c>
      <c r="I2465" t="s">
        <v>4835</v>
      </c>
      <c r="J2465" t="s">
        <v>4834</v>
      </c>
    </row>
    <row r="2466" spans="7:10" x14ac:dyDescent="0.35">
      <c r="G2466" t="str">
        <f t="shared" si="85"/>
        <v>RW1CASS NEW FOREST</v>
      </c>
      <c r="H2466" t="str">
        <f t="shared" si="86"/>
        <v>RW1</v>
      </c>
      <c r="I2466" t="s">
        <v>4837</v>
      </c>
      <c r="J2466" t="s">
        <v>4836</v>
      </c>
    </row>
    <row r="2467" spans="7:10" x14ac:dyDescent="0.35">
      <c r="G2467" t="str">
        <f t="shared" si="85"/>
        <v>RW1CASS SOUTHAMPTON</v>
      </c>
      <c r="H2467" t="str">
        <f t="shared" si="86"/>
        <v>RW1</v>
      </c>
      <c r="I2467" t="s">
        <v>4839</v>
      </c>
      <c r="J2467" t="s">
        <v>4838</v>
      </c>
    </row>
    <row r="2468" spans="7:10" x14ac:dyDescent="0.35">
      <c r="G2468" t="str">
        <f t="shared" si="85"/>
        <v>RW1CHASE HOSPITAL</v>
      </c>
      <c r="H2468" t="str">
        <f t="shared" si="86"/>
        <v>RW1</v>
      </c>
      <c r="I2468" t="s">
        <v>4841</v>
      </c>
      <c r="J2468" t="s">
        <v>4840</v>
      </c>
    </row>
    <row r="2469" spans="7:10" x14ac:dyDescent="0.35">
      <c r="G2469" t="str">
        <f t="shared" si="85"/>
        <v>RW1CHERRYTREE</v>
      </c>
      <c r="H2469" t="str">
        <f t="shared" si="86"/>
        <v>RW1</v>
      </c>
      <c r="I2469" t="s">
        <v>4843</v>
      </c>
      <c r="J2469" t="s">
        <v>4842</v>
      </c>
    </row>
    <row r="2470" spans="7:10" x14ac:dyDescent="0.35">
      <c r="G2470" t="str">
        <f t="shared" si="85"/>
        <v>RW1COLLINGWOOD ASSESSMENT UNIT RAU</v>
      </c>
      <c r="H2470" t="str">
        <f t="shared" si="86"/>
        <v>RW1</v>
      </c>
      <c r="I2470" t="s">
        <v>4845</v>
      </c>
      <c r="J2470" t="s">
        <v>4844</v>
      </c>
    </row>
    <row r="2471" spans="7:10" x14ac:dyDescent="0.35">
      <c r="G2471" t="str">
        <f t="shared" si="85"/>
        <v>RW1CONS COMM GERIATRICIAN</v>
      </c>
      <c r="H2471" t="str">
        <f t="shared" si="86"/>
        <v>RW1</v>
      </c>
      <c r="I2471" t="s">
        <v>4847</v>
      </c>
      <c r="J2471" t="s">
        <v>4846</v>
      </c>
    </row>
    <row r="2472" spans="7:10" x14ac:dyDescent="0.35">
      <c r="G2472" t="str">
        <f t="shared" si="85"/>
        <v>RW1COPPER BEECHES (ANDOVER)</v>
      </c>
      <c r="H2472" t="str">
        <f t="shared" si="86"/>
        <v>RW1</v>
      </c>
      <c r="I2472" t="s">
        <v>4849</v>
      </c>
      <c r="J2472" t="s">
        <v>4848</v>
      </c>
    </row>
    <row r="2473" spans="7:10" x14ac:dyDescent="0.35">
      <c r="G2473" t="str">
        <f t="shared" si="85"/>
        <v>RW1COPPER BEECHES (NEW MILTON)</v>
      </c>
      <c r="H2473" t="str">
        <f t="shared" si="86"/>
        <v>RW1</v>
      </c>
      <c r="I2473" t="s">
        <v>4851</v>
      </c>
      <c r="J2473" t="s">
        <v>4850</v>
      </c>
    </row>
    <row r="2474" spans="7:10" x14ac:dyDescent="0.35">
      <c r="G2474" t="str">
        <f t="shared" si="85"/>
        <v>RW1COUNTY HALL</v>
      </c>
      <c r="H2474" t="str">
        <f t="shared" si="86"/>
        <v>RW1</v>
      </c>
      <c r="I2474" t="s">
        <v>4853</v>
      </c>
      <c r="J2474" t="s">
        <v>4852</v>
      </c>
    </row>
    <row r="2475" spans="7:10" x14ac:dyDescent="0.35">
      <c r="G2475" t="str">
        <f t="shared" si="85"/>
        <v>RW1CRHT NORTH HANTS</v>
      </c>
      <c r="H2475" t="str">
        <f t="shared" si="86"/>
        <v>RW1</v>
      </c>
      <c r="I2475" t="s">
        <v>4855</v>
      </c>
      <c r="J2475" t="s">
        <v>4854</v>
      </c>
    </row>
    <row r="2476" spans="7:10" x14ac:dyDescent="0.35">
      <c r="G2476" t="str">
        <f t="shared" si="85"/>
        <v>RW1CUMBERLAND 2</v>
      </c>
      <c r="H2476" t="str">
        <f t="shared" si="86"/>
        <v>RW1</v>
      </c>
      <c r="I2476" t="s">
        <v>4857</v>
      </c>
      <c r="J2476" t="s">
        <v>4856</v>
      </c>
    </row>
    <row r="2477" spans="7:10" x14ac:dyDescent="0.35">
      <c r="G2477" t="str">
        <f t="shared" si="85"/>
        <v>RW1DEPARTMENT OF PSYCHOLOGICAL MEDICINE</v>
      </c>
      <c r="H2477" t="str">
        <f t="shared" si="86"/>
        <v>RW1</v>
      </c>
      <c r="I2477" t="s">
        <v>3391</v>
      </c>
      <c r="J2477" t="s">
        <v>4858</v>
      </c>
    </row>
    <row r="2478" spans="7:10" x14ac:dyDescent="0.35">
      <c r="G2478" t="str">
        <f t="shared" ref="G2478:G2501" si="87">H2478&amp;I2478</f>
        <v>RW1EASTLEIGH FLEMING PARK</v>
      </c>
      <c r="H2478" t="str">
        <f t="shared" si="86"/>
        <v>RW1</v>
      </c>
      <c r="I2478" t="s">
        <v>4860</v>
      </c>
      <c r="J2478" t="s">
        <v>4859</v>
      </c>
    </row>
    <row r="2479" spans="7:10" x14ac:dyDescent="0.35">
      <c r="G2479" t="str">
        <f t="shared" si="87"/>
        <v>RW1EATING DISORDERS</v>
      </c>
      <c r="H2479" t="str">
        <f t="shared" si="86"/>
        <v>RW1</v>
      </c>
      <c r="I2479" t="s">
        <v>3042</v>
      </c>
      <c r="J2479" t="s">
        <v>4861</v>
      </c>
    </row>
    <row r="2480" spans="7:10" x14ac:dyDescent="0.35">
      <c r="G2480" t="str">
        <f t="shared" si="87"/>
        <v>RW1ELMLEIGH</v>
      </c>
      <c r="H2480" t="str">
        <f t="shared" si="86"/>
        <v>RW1</v>
      </c>
      <c r="I2480" t="s">
        <v>4863</v>
      </c>
      <c r="J2480" t="s">
        <v>4862</v>
      </c>
    </row>
    <row r="2481" spans="7:10" x14ac:dyDescent="0.35">
      <c r="G2481" t="str">
        <f t="shared" si="87"/>
        <v>RW1FAREHAM COMMUNITY HOSPITAL</v>
      </c>
      <c r="H2481" t="str">
        <f t="shared" si="86"/>
        <v>RW1</v>
      </c>
      <c r="I2481" t="s">
        <v>516</v>
      </c>
      <c r="J2481" t="s">
        <v>4864</v>
      </c>
    </row>
    <row r="2482" spans="7:10" x14ac:dyDescent="0.35">
      <c r="G2482" t="str">
        <f t="shared" si="87"/>
        <v>RW1FAREHAM REACH</v>
      </c>
      <c r="H2482" t="str">
        <f t="shared" si="86"/>
        <v>RW1</v>
      </c>
      <c r="I2482" t="s">
        <v>4866</v>
      </c>
      <c r="J2482" t="s">
        <v>4865</v>
      </c>
    </row>
    <row r="2483" spans="7:10" x14ac:dyDescent="0.35">
      <c r="G2483" t="str">
        <f t="shared" si="87"/>
        <v>RW1FENWICK HOSPITAL</v>
      </c>
      <c r="H2483" t="str">
        <f t="shared" si="86"/>
        <v>RW1</v>
      </c>
      <c r="I2483" t="s">
        <v>520</v>
      </c>
      <c r="J2483" t="s">
        <v>4867</v>
      </c>
    </row>
    <row r="2484" spans="7:10" x14ac:dyDescent="0.35">
      <c r="G2484" t="str">
        <f t="shared" si="87"/>
        <v>RW1FLEET COMMUNITY HOSPITAL</v>
      </c>
      <c r="H2484" t="str">
        <f t="shared" si="86"/>
        <v>RW1</v>
      </c>
      <c r="I2484" t="s">
        <v>522</v>
      </c>
      <c r="J2484" t="s">
        <v>4868</v>
      </c>
    </row>
    <row r="2485" spans="7:10" x14ac:dyDescent="0.35">
      <c r="G2485" t="str">
        <f t="shared" si="87"/>
        <v>RW1FORD WARD</v>
      </c>
      <c r="H2485" t="str">
        <f t="shared" si="86"/>
        <v>RW1</v>
      </c>
      <c r="I2485" t="s">
        <v>4870</v>
      </c>
      <c r="J2485" t="s">
        <v>4869</v>
      </c>
    </row>
    <row r="2486" spans="7:10" x14ac:dyDescent="0.35">
      <c r="G2486" t="str">
        <f t="shared" si="87"/>
        <v>RW1FORDINGBRIDGE</v>
      </c>
      <c r="H2486" t="str">
        <f t="shared" si="86"/>
        <v>RW1</v>
      </c>
      <c r="I2486" t="s">
        <v>4872</v>
      </c>
      <c r="J2486" t="s">
        <v>4871</v>
      </c>
    </row>
    <row r="2487" spans="7:10" x14ac:dyDescent="0.35">
      <c r="G2487" t="str">
        <f t="shared" si="87"/>
        <v>RW1FOREST LODGE</v>
      </c>
      <c r="H2487" t="str">
        <f t="shared" si="86"/>
        <v>RW1</v>
      </c>
      <c r="I2487" t="s">
        <v>4874</v>
      </c>
      <c r="J2487" t="s">
        <v>4873</v>
      </c>
    </row>
    <row r="2488" spans="7:10" x14ac:dyDescent="0.35">
      <c r="G2488" t="str">
        <f t="shared" si="87"/>
        <v>RW1GOSPORT WAR MEMORIAL HOSPITAL</v>
      </c>
      <c r="H2488" t="str">
        <f t="shared" si="86"/>
        <v>RW1</v>
      </c>
      <c r="I2488" t="s">
        <v>526</v>
      </c>
      <c r="J2488" t="s">
        <v>14564</v>
      </c>
    </row>
    <row r="2489" spans="7:10" x14ac:dyDescent="0.35">
      <c r="G2489" t="str">
        <f t="shared" si="87"/>
        <v>RW1HOLLYBANK</v>
      </c>
      <c r="H2489" t="str">
        <f t="shared" si="86"/>
        <v>RW1</v>
      </c>
      <c r="I2489" t="s">
        <v>14560</v>
      </c>
      <c r="J2489" t="s">
        <v>14561</v>
      </c>
    </row>
    <row r="2490" spans="7:10" x14ac:dyDescent="0.35">
      <c r="G2490" t="str">
        <f t="shared" si="87"/>
        <v>RW1HOME LEA</v>
      </c>
      <c r="H2490" t="str">
        <f t="shared" ref="H2490:H2515" si="88">LEFT(J2490,3)</f>
        <v>RW1</v>
      </c>
      <c r="I2490" t="s">
        <v>4876</v>
      </c>
      <c r="J2490" t="s">
        <v>4875</v>
      </c>
    </row>
    <row r="2491" spans="7:10" x14ac:dyDescent="0.35">
      <c r="G2491" t="str">
        <f t="shared" si="87"/>
        <v>RW1HORSEFAIR MEWS</v>
      </c>
      <c r="H2491" t="str">
        <f t="shared" si="88"/>
        <v>RW1</v>
      </c>
      <c r="I2491" t="s">
        <v>4878</v>
      </c>
      <c r="J2491" t="s">
        <v>4877</v>
      </c>
    </row>
    <row r="2492" spans="7:10" x14ac:dyDescent="0.35">
      <c r="G2492" t="str">
        <f t="shared" si="87"/>
        <v>RW1HYTHE HOSPITAL</v>
      </c>
      <c r="H2492" t="str">
        <f t="shared" si="88"/>
        <v>RW1</v>
      </c>
      <c r="I2492" t="s">
        <v>534</v>
      </c>
      <c r="J2492" t="s">
        <v>4879</v>
      </c>
    </row>
    <row r="2493" spans="7:10" x14ac:dyDescent="0.35">
      <c r="G2493" t="str">
        <f t="shared" si="87"/>
        <v>RW1LAUREL ASSESSMENT UNIT</v>
      </c>
      <c r="H2493" t="str">
        <f t="shared" si="88"/>
        <v>RW1</v>
      </c>
      <c r="I2493" t="s">
        <v>4881</v>
      </c>
      <c r="J2493" t="s">
        <v>4880</v>
      </c>
    </row>
    <row r="2494" spans="7:10" x14ac:dyDescent="0.35">
      <c r="G2494" t="str">
        <f t="shared" si="87"/>
        <v>RW1LEIGH HOUSE</v>
      </c>
      <c r="H2494" t="str">
        <f t="shared" si="88"/>
        <v>RW1</v>
      </c>
      <c r="I2494" t="s">
        <v>4883</v>
      </c>
      <c r="J2494" t="s">
        <v>4882</v>
      </c>
    </row>
    <row r="2495" spans="7:10" x14ac:dyDescent="0.35">
      <c r="G2495" t="str">
        <f t="shared" si="87"/>
        <v>RW1LEONARD CHESHIRE</v>
      </c>
      <c r="H2495" t="str">
        <f t="shared" si="88"/>
        <v>RW1</v>
      </c>
      <c r="I2495" t="s">
        <v>4885</v>
      </c>
      <c r="J2495" t="s">
        <v>4884</v>
      </c>
    </row>
    <row r="2496" spans="7:10" x14ac:dyDescent="0.35">
      <c r="G2496" t="str">
        <f t="shared" si="87"/>
        <v>RW1LYMINGTON HOSPITAL</v>
      </c>
      <c r="H2496" t="str">
        <f t="shared" si="88"/>
        <v>RW1</v>
      </c>
      <c r="I2496" t="s">
        <v>4887</v>
      </c>
      <c r="J2496" t="s">
        <v>4886</v>
      </c>
    </row>
    <row r="2497" spans="7:10" x14ac:dyDescent="0.35">
      <c r="G2497" t="str">
        <f t="shared" si="87"/>
        <v>RW1LYMINGTON NEW FOREST HOSPITAL</v>
      </c>
      <c r="H2497" t="str">
        <f t="shared" si="88"/>
        <v>RW1</v>
      </c>
      <c r="I2497" t="s">
        <v>544</v>
      </c>
      <c r="J2497" t="s">
        <v>4888</v>
      </c>
    </row>
    <row r="2498" spans="7:10" x14ac:dyDescent="0.35">
      <c r="G2498" t="str">
        <f t="shared" si="87"/>
        <v>RW1MELBURY LODGE</v>
      </c>
      <c r="H2498" t="str">
        <f t="shared" si="88"/>
        <v>RW1</v>
      </c>
      <c r="I2498" t="s">
        <v>4890</v>
      </c>
      <c r="J2498" t="s">
        <v>4889</v>
      </c>
    </row>
    <row r="2499" spans="7:10" x14ac:dyDescent="0.35">
      <c r="G2499" t="str">
        <f t="shared" si="87"/>
        <v>RW1MILFORD ON SEA WAR MEMORIAL HOSPITAL</v>
      </c>
      <c r="H2499" t="str">
        <f t="shared" si="88"/>
        <v>RW1</v>
      </c>
      <c r="I2499" t="s">
        <v>4892</v>
      </c>
      <c r="J2499" t="s">
        <v>4891</v>
      </c>
    </row>
    <row r="2500" spans="7:10" x14ac:dyDescent="0.35">
      <c r="G2500" t="str">
        <f t="shared" si="87"/>
        <v>RW1MILLVIEW</v>
      </c>
      <c r="H2500" t="str">
        <f t="shared" si="88"/>
        <v>RW1</v>
      </c>
      <c r="I2500" t="s">
        <v>4894</v>
      </c>
      <c r="J2500" t="s">
        <v>4893</v>
      </c>
    </row>
    <row r="2501" spans="7:10" x14ac:dyDescent="0.35">
      <c r="G2501" t="str">
        <f t="shared" si="87"/>
        <v>RW1MOORGREEN HOSPITAL</v>
      </c>
      <c r="H2501" t="str">
        <f t="shared" si="88"/>
        <v>RW1</v>
      </c>
      <c r="I2501" t="s">
        <v>550</v>
      </c>
      <c r="J2501" t="s">
        <v>4895</v>
      </c>
    </row>
    <row r="2502" spans="7:10" x14ac:dyDescent="0.35">
      <c r="G2502" t="str">
        <f t="shared" ref="G2502:G2538" si="89">H2502&amp;I2502</f>
        <v>RW1NEW FOREST CLDT</v>
      </c>
      <c r="H2502" t="str">
        <f t="shared" si="88"/>
        <v>RW1</v>
      </c>
      <c r="I2502" t="s">
        <v>4897</v>
      </c>
      <c r="J2502" t="s">
        <v>4896</v>
      </c>
    </row>
    <row r="2503" spans="7:10" x14ac:dyDescent="0.35">
      <c r="G2503" t="str">
        <f t="shared" si="89"/>
        <v>RW1OAKRIDGE HALL FOR ALL</v>
      </c>
      <c r="H2503" t="str">
        <f t="shared" si="88"/>
        <v>RW1</v>
      </c>
      <c r="I2503" t="s">
        <v>560</v>
      </c>
      <c r="J2503" t="s">
        <v>4898</v>
      </c>
    </row>
    <row r="2504" spans="7:10" x14ac:dyDescent="0.35">
      <c r="G2504" t="str">
        <f t="shared" si="89"/>
        <v>RW1ODIHAM COTTAGE HOSPITAL</v>
      </c>
      <c r="H2504" t="str">
        <f t="shared" si="88"/>
        <v>RW1</v>
      </c>
      <c r="I2504" t="s">
        <v>4900</v>
      </c>
      <c r="J2504" t="s">
        <v>4899</v>
      </c>
    </row>
    <row r="2505" spans="7:10" x14ac:dyDescent="0.35">
      <c r="G2505" t="str">
        <f t="shared" si="89"/>
        <v>RW1OLD TIMBERS</v>
      </c>
      <c r="H2505" t="str">
        <f t="shared" si="88"/>
        <v>RW1</v>
      </c>
      <c r="I2505" t="s">
        <v>4902</v>
      </c>
      <c r="J2505" t="s">
        <v>4901</v>
      </c>
    </row>
    <row r="2506" spans="7:10" x14ac:dyDescent="0.35">
      <c r="G2506" t="str">
        <f t="shared" si="89"/>
        <v>RW1OLD VICARAGE</v>
      </c>
      <c r="H2506" t="str">
        <f t="shared" si="88"/>
        <v>RW1</v>
      </c>
      <c r="I2506" t="s">
        <v>4904</v>
      </c>
      <c r="J2506" t="s">
        <v>4903</v>
      </c>
    </row>
    <row r="2507" spans="7:10" x14ac:dyDescent="0.35">
      <c r="G2507" t="str">
        <f t="shared" si="89"/>
        <v>RW1OLDER PERSONS' RAU</v>
      </c>
      <c r="H2507" t="str">
        <f t="shared" si="88"/>
        <v>RW1</v>
      </c>
      <c r="I2507" t="s">
        <v>4906</v>
      </c>
      <c r="J2507" t="s">
        <v>4905</v>
      </c>
    </row>
    <row r="2508" spans="7:10" x14ac:dyDescent="0.35">
      <c r="G2508" t="str">
        <f t="shared" si="89"/>
        <v>RW1PARKLANDS HOSPITAL</v>
      </c>
      <c r="H2508" t="str">
        <f t="shared" si="88"/>
        <v>RW1</v>
      </c>
      <c r="I2508" t="s">
        <v>4908</v>
      </c>
      <c r="J2508" t="s">
        <v>4907</v>
      </c>
    </row>
    <row r="2509" spans="7:10" x14ac:dyDescent="0.35">
      <c r="G2509" t="str">
        <f t="shared" si="89"/>
        <v>RW1PEACH COTTAGE</v>
      </c>
      <c r="H2509" t="str">
        <f t="shared" si="88"/>
        <v>RW1</v>
      </c>
      <c r="I2509" t="s">
        <v>4910</v>
      </c>
      <c r="J2509" t="s">
        <v>4909</v>
      </c>
    </row>
    <row r="2510" spans="7:10" x14ac:dyDescent="0.35">
      <c r="G2510" t="str">
        <f t="shared" si="89"/>
        <v>RW1PEAKLANDS</v>
      </c>
      <c r="H2510" t="str">
        <f t="shared" si="88"/>
        <v>RW1</v>
      </c>
      <c r="I2510" t="s">
        <v>4912</v>
      </c>
      <c r="J2510" t="s">
        <v>4911</v>
      </c>
    </row>
    <row r="2511" spans="7:10" x14ac:dyDescent="0.35">
      <c r="G2511" t="str">
        <f t="shared" si="89"/>
        <v>RW1PETERSFIELD HOSPITAL</v>
      </c>
      <c r="H2511" t="str">
        <f t="shared" si="88"/>
        <v>RW1</v>
      </c>
      <c r="I2511" t="s">
        <v>564</v>
      </c>
      <c r="J2511" t="s">
        <v>4913</v>
      </c>
    </row>
    <row r="2512" spans="7:10" x14ac:dyDescent="0.35">
      <c r="G2512" t="str">
        <f t="shared" si="89"/>
        <v>RW1PINEWOOD</v>
      </c>
      <c r="H2512" t="str">
        <f t="shared" si="88"/>
        <v>RW1</v>
      </c>
      <c r="I2512" t="s">
        <v>4915</v>
      </c>
      <c r="J2512" t="s">
        <v>4914</v>
      </c>
    </row>
    <row r="2513" spans="7:10" x14ac:dyDescent="0.35">
      <c r="G2513" t="str">
        <f t="shared" si="89"/>
        <v>RW1POLES COPSE</v>
      </c>
      <c r="H2513" t="str">
        <f t="shared" si="88"/>
        <v>RW1</v>
      </c>
      <c r="I2513" t="s">
        <v>4917</v>
      </c>
      <c r="J2513" t="s">
        <v>4916</v>
      </c>
    </row>
    <row r="2514" spans="7:10" x14ac:dyDescent="0.35">
      <c r="G2514" t="str">
        <f t="shared" si="89"/>
        <v>RW1PRINCESS ANNE HOSPITAL</v>
      </c>
      <c r="H2514" t="str">
        <f t="shared" si="88"/>
        <v>RW1</v>
      </c>
      <c r="I2514" t="s">
        <v>568</v>
      </c>
      <c r="J2514" t="s">
        <v>4918</v>
      </c>
    </row>
    <row r="2515" spans="7:10" x14ac:dyDescent="0.35">
      <c r="G2515" t="str">
        <f t="shared" si="89"/>
        <v>RW1RAVENSWOOD HOUSE</v>
      </c>
      <c r="H2515" t="str">
        <f t="shared" si="88"/>
        <v>RW1</v>
      </c>
      <c r="I2515" t="s">
        <v>4920</v>
      </c>
      <c r="J2515" t="s">
        <v>4919</v>
      </c>
    </row>
    <row r="2516" spans="7:10" x14ac:dyDescent="0.35">
      <c r="G2516" t="str">
        <f t="shared" si="89"/>
        <v>RW1REDCLYFFE BENGALOWS</v>
      </c>
      <c r="H2516" t="str">
        <f t="shared" ref="H2516:H2554" si="90">LEFT(J2516,3)</f>
        <v>RW1</v>
      </c>
      <c r="I2516" t="s">
        <v>4922</v>
      </c>
      <c r="J2516" t="s">
        <v>4921</v>
      </c>
    </row>
    <row r="2517" spans="7:10" x14ac:dyDescent="0.35">
      <c r="G2517" t="str">
        <f t="shared" si="89"/>
        <v>RW1ROMSEY HOSPITAL</v>
      </c>
      <c r="H2517" t="str">
        <f t="shared" si="90"/>
        <v>RW1</v>
      </c>
      <c r="I2517" t="s">
        <v>572</v>
      </c>
      <c r="J2517" t="s">
        <v>4923</v>
      </c>
    </row>
    <row r="2518" spans="7:10" x14ac:dyDescent="0.35">
      <c r="G2518" t="str">
        <f t="shared" si="89"/>
        <v>RW1ROWAN WARD</v>
      </c>
      <c r="H2518" t="str">
        <f t="shared" si="90"/>
        <v>RW1</v>
      </c>
      <c r="I2518" t="s">
        <v>4925</v>
      </c>
      <c r="J2518" t="s">
        <v>4924</v>
      </c>
    </row>
    <row r="2519" spans="7:10" x14ac:dyDescent="0.35">
      <c r="G2519" t="str">
        <f t="shared" si="89"/>
        <v>RW1ROYAL HAMPSHIRE HOSPITAL</v>
      </c>
      <c r="H2519" t="str">
        <f t="shared" si="90"/>
        <v>RW1</v>
      </c>
      <c r="I2519" t="s">
        <v>4927</v>
      </c>
      <c r="J2519" t="s">
        <v>4926</v>
      </c>
    </row>
    <row r="2520" spans="7:10" x14ac:dyDescent="0.35">
      <c r="G2520" t="str">
        <f t="shared" si="89"/>
        <v>RW1ROYAL SOUTH HANTS HOSPITAL</v>
      </c>
      <c r="H2520" t="str">
        <f t="shared" si="90"/>
        <v>RW1</v>
      </c>
      <c r="I2520" t="s">
        <v>1950</v>
      </c>
      <c r="J2520" t="s">
        <v>4928</v>
      </c>
    </row>
    <row r="2521" spans="7:10" x14ac:dyDescent="0.35">
      <c r="G2521" t="str">
        <f t="shared" si="89"/>
        <v>RW1SHAWFORD WARD</v>
      </c>
      <c r="H2521" t="str">
        <f t="shared" si="90"/>
        <v>RW1</v>
      </c>
      <c r="I2521" t="s">
        <v>4930</v>
      </c>
      <c r="J2521" t="s">
        <v>4929</v>
      </c>
    </row>
    <row r="2522" spans="7:10" x14ac:dyDescent="0.35">
      <c r="G2522" t="str">
        <f t="shared" si="89"/>
        <v>RW1SOLENT MIND</v>
      </c>
      <c r="H2522" t="str">
        <f t="shared" si="90"/>
        <v>RW1</v>
      </c>
      <c r="I2522" t="s">
        <v>4932</v>
      </c>
      <c r="J2522" t="s">
        <v>4931</v>
      </c>
    </row>
    <row r="2523" spans="7:10" x14ac:dyDescent="0.35">
      <c r="G2523" t="str">
        <f t="shared" si="89"/>
        <v>RW1SOUTH WILTS CTPLD</v>
      </c>
      <c r="H2523" t="str">
        <f t="shared" si="90"/>
        <v>RW1</v>
      </c>
      <c r="I2523" t="s">
        <v>4934</v>
      </c>
      <c r="J2523" t="s">
        <v>4933</v>
      </c>
    </row>
    <row r="2524" spans="7:10" x14ac:dyDescent="0.35">
      <c r="G2524" t="str">
        <f t="shared" si="89"/>
        <v>RW1SOUTHERN PARISHES PILANDS WOOD</v>
      </c>
      <c r="H2524" t="str">
        <f t="shared" si="90"/>
        <v>RW1</v>
      </c>
      <c r="I2524" t="s">
        <v>4936</v>
      </c>
      <c r="J2524" t="s">
        <v>4935</v>
      </c>
    </row>
    <row r="2525" spans="7:10" x14ac:dyDescent="0.35">
      <c r="G2525" t="str">
        <f t="shared" si="89"/>
        <v>RW1SOUTHFIELDS</v>
      </c>
      <c r="H2525" t="str">
        <f t="shared" si="90"/>
        <v>RW1</v>
      </c>
      <c r="I2525" t="s">
        <v>4938</v>
      </c>
      <c r="J2525" t="s">
        <v>4937</v>
      </c>
    </row>
    <row r="2526" spans="7:10" x14ac:dyDescent="0.35">
      <c r="G2526" t="str">
        <f t="shared" si="89"/>
        <v>RW1ST JAMES' HOSPITAL</v>
      </c>
      <c r="H2526" t="str">
        <f t="shared" si="90"/>
        <v>RW1</v>
      </c>
      <c r="I2526" t="s">
        <v>582</v>
      </c>
      <c r="J2526" t="s">
        <v>4939</v>
      </c>
    </row>
    <row r="2527" spans="7:10" x14ac:dyDescent="0.35">
      <c r="G2527" t="str">
        <f t="shared" si="89"/>
        <v>RW1SULTAN WARD</v>
      </c>
      <c r="H2527" t="str">
        <f t="shared" si="90"/>
        <v>RW1</v>
      </c>
      <c r="I2527" t="s">
        <v>4941</v>
      </c>
      <c r="J2527" t="s">
        <v>4940</v>
      </c>
    </row>
    <row r="2528" spans="7:10" x14ac:dyDescent="0.35">
      <c r="G2528" t="str">
        <f t="shared" si="89"/>
        <v>RW1SYLVAN VILLA</v>
      </c>
      <c r="H2528" t="str">
        <f t="shared" si="90"/>
        <v>RW1</v>
      </c>
      <c r="I2528" t="s">
        <v>4943</v>
      </c>
      <c r="J2528" t="s">
        <v>4942</v>
      </c>
    </row>
    <row r="2529" spans="7:10" x14ac:dyDescent="0.35">
      <c r="G2529" t="str">
        <f t="shared" si="89"/>
        <v>RW1TAMARINE</v>
      </c>
      <c r="H2529" t="str">
        <f t="shared" si="90"/>
        <v>RW1</v>
      </c>
      <c r="I2529" t="s">
        <v>4945</v>
      </c>
      <c r="J2529" t="s">
        <v>4944</v>
      </c>
    </row>
    <row r="2530" spans="7:10" x14ac:dyDescent="0.35">
      <c r="G2530" t="str">
        <f t="shared" si="89"/>
        <v>RW1TATCHBURY MOUNT</v>
      </c>
      <c r="H2530" t="str">
        <f t="shared" si="90"/>
        <v>RW1</v>
      </c>
      <c r="I2530" t="s">
        <v>4947</v>
      </c>
      <c r="J2530" t="s">
        <v>4946</v>
      </c>
    </row>
    <row r="2531" spans="7:10" x14ac:dyDescent="0.35">
      <c r="G2531" t="str">
        <f t="shared" si="89"/>
        <v>RW1THE BRIDGE</v>
      </c>
      <c r="H2531" t="str">
        <f t="shared" si="90"/>
        <v>RW1</v>
      </c>
      <c r="I2531" t="s">
        <v>1701</v>
      </c>
      <c r="J2531" t="s">
        <v>4948</v>
      </c>
    </row>
    <row r="2532" spans="7:10" x14ac:dyDescent="0.35">
      <c r="G2532" t="str">
        <f t="shared" si="89"/>
        <v>RW1THE CONIFERS</v>
      </c>
      <c r="H2532" t="str">
        <f t="shared" si="90"/>
        <v>RW1</v>
      </c>
      <c r="I2532" t="s">
        <v>4950</v>
      </c>
      <c r="J2532" t="s">
        <v>4949</v>
      </c>
    </row>
    <row r="2533" spans="7:10" x14ac:dyDescent="0.35">
      <c r="G2533" t="str">
        <f t="shared" si="89"/>
        <v>RW1THE GRANGE</v>
      </c>
      <c r="H2533" t="str">
        <f t="shared" si="90"/>
        <v>RW1</v>
      </c>
      <c r="I2533" t="s">
        <v>429</v>
      </c>
      <c r="J2533" t="s">
        <v>4951</v>
      </c>
    </row>
    <row r="2534" spans="7:10" x14ac:dyDescent="0.35">
      <c r="G2534" t="str">
        <f t="shared" si="89"/>
        <v>RW1THE HUB</v>
      </c>
      <c r="H2534" t="str">
        <f t="shared" si="90"/>
        <v>RW1</v>
      </c>
      <c r="I2534" t="s">
        <v>4953</v>
      </c>
      <c r="J2534" t="s">
        <v>4952</v>
      </c>
    </row>
    <row r="2535" spans="7:10" x14ac:dyDescent="0.35">
      <c r="G2535" t="str">
        <f t="shared" si="89"/>
        <v>RW1THE MEADOWS</v>
      </c>
      <c r="H2535" t="str">
        <f t="shared" si="90"/>
        <v>RW1</v>
      </c>
      <c r="I2535" t="s">
        <v>4955</v>
      </c>
      <c r="J2535" t="s">
        <v>4954</v>
      </c>
    </row>
    <row r="2536" spans="7:10" x14ac:dyDescent="0.35">
      <c r="G2536" t="str">
        <f t="shared" si="89"/>
        <v>RW1THE POTTERIES</v>
      </c>
      <c r="H2536" t="str">
        <f t="shared" si="90"/>
        <v>RW1</v>
      </c>
      <c r="I2536" t="s">
        <v>590</v>
      </c>
      <c r="J2536" t="s">
        <v>4956</v>
      </c>
    </row>
    <row r="2537" spans="7:10" x14ac:dyDescent="0.35">
      <c r="G2537" t="str">
        <f t="shared" si="89"/>
        <v>RW1THE RAPIDS</v>
      </c>
      <c r="H2537" t="str">
        <f t="shared" si="90"/>
        <v>RW1</v>
      </c>
      <c r="I2537" t="s">
        <v>4958</v>
      </c>
      <c r="J2537" t="s">
        <v>4957</v>
      </c>
    </row>
    <row r="2538" spans="7:10" x14ac:dyDescent="0.35">
      <c r="G2538" t="str">
        <f t="shared" si="89"/>
        <v>RW1THE RIVENDALE</v>
      </c>
      <c r="H2538" t="str">
        <f t="shared" si="90"/>
        <v>RW1</v>
      </c>
      <c r="I2538" t="s">
        <v>4960</v>
      </c>
      <c r="J2538" t="s">
        <v>4959</v>
      </c>
    </row>
    <row r="2539" spans="7:10" x14ac:dyDescent="0.35">
      <c r="G2539" t="str">
        <f t="shared" ref="G2539:G2585" si="91">H2539&amp;I2539</f>
        <v>RW1TROWBRIDGE COMMUNITY HOSPITAL</v>
      </c>
      <c r="H2539" t="str">
        <f t="shared" si="90"/>
        <v>RW1</v>
      </c>
      <c r="I2539" t="s">
        <v>256</v>
      </c>
      <c r="J2539" t="s">
        <v>4961</v>
      </c>
    </row>
    <row r="2540" spans="7:10" x14ac:dyDescent="0.35">
      <c r="G2540" t="str">
        <f t="shared" si="91"/>
        <v>RW1TWO CORNERS</v>
      </c>
      <c r="H2540" t="str">
        <f t="shared" si="90"/>
        <v>RW1</v>
      </c>
      <c r="I2540" t="s">
        <v>4963</v>
      </c>
      <c r="J2540" t="s">
        <v>4962</v>
      </c>
    </row>
    <row r="2541" spans="7:10" x14ac:dyDescent="0.35">
      <c r="G2541" t="str">
        <f t="shared" si="91"/>
        <v>RW1UNIVERSITY OF SOUTHAMPTON</v>
      </c>
      <c r="H2541" t="str">
        <f t="shared" si="90"/>
        <v>RW1</v>
      </c>
      <c r="I2541" t="s">
        <v>4965</v>
      </c>
      <c r="J2541" t="s">
        <v>4964</v>
      </c>
    </row>
    <row r="2542" spans="7:10" x14ac:dyDescent="0.35">
      <c r="G2542" t="str">
        <f t="shared" si="91"/>
        <v>RW1WEST VIEW/HOME FARM</v>
      </c>
      <c r="H2542" t="str">
        <f t="shared" si="90"/>
        <v>RW1</v>
      </c>
      <c r="I2542" t="s">
        <v>4967</v>
      </c>
      <c r="J2542" t="s">
        <v>4966</v>
      </c>
    </row>
    <row r="2543" spans="7:10" x14ac:dyDescent="0.35">
      <c r="G2543" t="str">
        <f t="shared" si="91"/>
        <v>RW1WESTBROOK</v>
      </c>
      <c r="H2543" t="str">
        <f t="shared" si="90"/>
        <v>RW1</v>
      </c>
      <c r="I2543" t="s">
        <v>4969</v>
      </c>
      <c r="J2543" t="s">
        <v>4968</v>
      </c>
    </row>
    <row r="2544" spans="7:10" x14ac:dyDescent="0.35">
      <c r="G2544" t="str">
        <f t="shared" si="91"/>
        <v>RW1WESTERN COMMUNITY HOSPITAL</v>
      </c>
      <c r="H2544" t="str">
        <f t="shared" si="90"/>
        <v>RW1</v>
      </c>
      <c r="I2544" t="s">
        <v>596</v>
      </c>
      <c r="J2544" t="s">
        <v>4970</v>
      </c>
    </row>
    <row r="2545" spans="7:10" x14ac:dyDescent="0.35">
      <c r="G2545" t="str">
        <f t="shared" si="91"/>
        <v>RW1WHITELEY WOOD</v>
      </c>
      <c r="H2545" t="str">
        <f t="shared" si="90"/>
        <v>RW1</v>
      </c>
      <c r="I2545" t="s">
        <v>4972</v>
      </c>
      <c r="J2545" t="s">
        <v>4971</v>
      </c>
    </row>
    <row r="2546" spans="7:10" x14ac:dyDescent="0.35">
      <c r="G2546" t="str">
        <f t="shared" si="91"/>
        <v>RW1WILLIAM KIMBER CRESCENT</v>
      </c>
      <c r="H2546" t="str">
        <f t="shared" si="90"/>
        <v>RW1</v>
      </c>
      <c r="I2546" t="s">
        <v>4974</v>
      </c>
      <c r="J2546" t="s">
        <v>4973</v>
      </c>
    </row>
    <row r="2547" spans="7:10" x14ac:dyDescent="0.35">
      <c r="G2547" t="str">
        <f t="shared" si="91"/>
        <v>RW4AINTREE AMI</v>
      </c>
      <c r="H2547" t="str">
        <f t="shared" si="90"/>
        <v>RW4</v>
      </c>
      <c r="I2547" t="s">
        <v>4976</v>
      </c>
      <c r="J2547" t="s">
        <v>4975</v>
      </c>
    </row>
    <row r="2548" spans="7:10" x14ac:dyDescent="0.35">
      <c r="G2548" t="str">
        <f t="shared" si="91"/>
        <v>RW4AINTREE EMI</v>
      </c>
      <c r="H2548" t="str">
        <f t="shared" si="90"/>
        <v>RW4</v>
      </c>
      <c r="I2548" t="s">
        <v>4978</v>
      </c>
      <c r="J2548" t="s">
        <v>4977</v>
      </c>
    </row>
    <row r="2549" spans="7:10" x14ac:dyDescent="0.35">
      <c r="G2549" t="str">
        <f t="shared" si="91"/>
        <v>RW4ASHWORTH HOSPITAL</v>
      </c>
      <c r="H2549" t="str">
        <f t="shared" si="90"/>
        <v>RW4</v>
      </c>
      <c r="I2549" t="s">
        <v>4980</v>
      </c>
      <c r="J2549" t="s">
        <v>4979</v>
      </c>
    </row>
    <row r="2550" spans="7:10" x14ac:dyDescent="0.35">
      <c r="G2550" t="str">
        <f t="shared" si="91"/>
        <v>RW4ASPEN WOOD LOW SECURE UNIT</v>
      </c>
      <c r="H2550" t="s">
        <v>137</v>
      </c>
      <c r="I2550" t="s">
        <v>14754</v>
      </c>
      <c r="J2550" t="s">
        <v>14755</v>
      </c>
    </row>
    <row r="2551" spans="7:10" x14ac:dyDescent="0.35">
      <c r="G2551" t="str">
        <f t="shared" si="91"/>
        <v>RW4AVALON UNIT</v>
      </c>
      <c r="H2551" t="str">
        <f t="shared" si="90"/>
        <v>RW4</v>
      </c>
      <c r="I2551" t="s">
        <v>4982</v>
      </c>
      <c r="J2551" t="s">
        <v>4981</v>
      </c>
    </row>
    <row r="2552" spans="7:10" x14ac:dyDescent="0.35">
      <c r="G2552" t="str">
        <f t="shared" si="91"/>
        <v>RW4BOB MARTIN WARD</v>
      </c>
      <c r="H2552" t="str">
        <f t="shared" si="90"/>
        <v>RW4</v>
      </c>
      <c r="I2552" t="s">
        <v>4984</v>
      </c>
      <c r="J2552" t="s">
        <v>4983</v>
      </c>
    </row>
    <row r="2553" spans="7:10" x14ac:dyDescent="0.35">
      <c r="G2553" t="str">
        <f t="shared" si="91"/>
        <v>RW4BOOTHROYD WARD</v>
      </c>
      <c r="H2553" t="str">
        <f t="shared" si="90"/>
        <v>RW4</v>
      </c>
      <c r="I2553" t="s">
        <v>4986</v>
      </c>
      <c r="J2553" t="s">
        <v>4985</v>
      </c>
    </row>
    <row r="2554" spans="7:10" x14ac:dyDescent="0.35">
      <c r="G2554" t="str">
        <f t="shared" si="91"/>
        <v>RW4BROADGREEN SITE</v>
      </c>
      <c r="H2554" t="str">
        <f t="shared" si="90"/>
        <v>RW4</v>
      </c>
      <c r="I2554" t="s">
        <v>4988</v>
      </c>
      <c r="J2554" t="s">
        <v>4987</v>
      </c>
    </row>
    <row r="2555" spans="7:10" x14ac:dyDescent="0.35">
      <c r="G2555" t="str">
        <f t="shared" si="91"/>
        <v>RW4BROOKER CENTRE</v>
      </c>
      <c r="H2555" t="s">
        <v>137</v>
      </c>
      <c r="I2555" t="s">
        <v>4267</v>
      </c>
      <c r="J2555" t="s">
        <v>14452</v>
      </c>
    </row>
    <row r="2556" spans="7:10" x14ac:dyDescent="0.35">
      <c r="G2556" t="str">
        <f t="shared" si="91"/>
        <v>RW4CALDERSTONES HOSPITAL</v>
      </c>
      <c r="H2556" t="str">
        <f t="shared" ref="H2556:H2559" si="92">LEFT(J2556,3)</f>
        <v>RW4</v>
      </c>
      <c r="I2556" t="s">
        <v>2202</v>
      </c>
      <c r="J2556" t="s">
        <v>4989</v>
      </c>
    </row>
    <row r="2557" spans="7:10" x14ac:dyDescent="0.35">
      <c r="G2557" t="str">
        <f t="shared" si="91"/>
        <v>RW4CLOCK VIEW HOSPITAL</v>
      </c>
      <c r="H2557" t="str">
        <f t="shared" si="92"/>
        <v>RW4</v>
      </c>
      <c r="I2557" t="s">
        <v>4991</v>
      </c>
      <c r="J2557" t="s">
        <v>4990</v>
      </c>
    </row>
    <row r="2558" spans="7:10" x14ac:dyDescent="0.35">
      <c r="G2558" t="str">
        <f t="shared" si="91"/>
        <v>RW4HESKETH CENTRE</v>
      </c>
      <c r="H2558" t="str">
        <f t="shared" si="92"/>
        <v>RW4</v>
      </c>
      <c r="I2558" t="s">
        <v>4993</v>
      </c>
      <c r="J2558" t="s">
        <v>4992</v>
      </c>
    </row>
    <row r="2559" spans="7:10" x14ac:dyDescent="0.35">
      <c r="G2559" t="str">
        <f t="shared" si="91"/>
        <v>RW4HEYS COURT</v>
      </c>
      <c r="H2559" t="str">
        <f t="shared" si="92"/>
        <v>RW4</v>
      </c>
      <c r="I2559" t="s">
        <v>4995</v>
      </c>
      <c r="J2559" t="s">
        <v>4994</v>
      </c>
    </row>
    <row r="2560" spans="7:10" x14ac:dyDescent="0.35">
      <c r="G2560" t="str">
        <f t="shared" si="91"/>
        <v>RW4HOLLINS PARK HOSPITAL</v>
      </c>
      <c r="H2560" t="s">
        <v>137</v>
      </c>
      <c r="I2560" t="s">
        <v>14454</v>
      </c>
      <c r="J2560" t="s">
        <v>14453</v>
      </c>
    </row>
    <row r="2561" spans="7:10" x14ac:dyDescent="0.35">
      <c r="G2561" t="str">
        <f t="shared" ref="G2561" si="93">H2561&amp;I2561</f>
        <v>RW4HOLLINS PARK HOSPITAL LEARNING DISABILITY</v>
      </c>
      <c r="H2561" t="s">
        <v>137</v>
      </c>
      <c r="I2561" t="s">
        <v>14768</v>
      </c>
      <c r="J2561" t="s">
        <v>14767</v>
      </c>
    </row>
    <row r="2562" spans="7:10" x14ac:dyDescent="0.35">
      <c r="G2562" t="str">
        <f t="shared" si="91"/>
        <v>RW4HOPE CENTRE</v>
      </c>
      <c r="H2562" t="s">
        <v>137</v>
      </c>
      <c r="I2562" t="s">
        <v>14592</v>
      </c>
      <c r="J2562" t="s">
        <v>4996</v>
      </c>
    </row>
    <row r="2563" spans="7:10" x14ac:dyDescent="0.35">
      <c r="G2563" t="str">
        <f t="shared" si="91"/>
        <v>RW4KEVIN WHITE UNIT</v>
      </c>
      <c r="H2563" t="str">
        <f t="shared" ref="H2563:H2584" si="94">LEFT(J2563,3)</f>
        <v>RW4</v>
      </c>
      <c r="I2563" t="s">
        <v>4997</v>
      </c>
      <c r="J2563" t="s">
        <v>4996</v>
      </c>
    </row>
    <row r="2564" spans="7:10" x14ac:dyDescent="0.35">
      <c r="G2564" t="str">
        <f t="shared" si="91"/>
        <v>RW4LEIGH MOSS</v>
      </c>
      <c r="H2564" t="s">
        <v>137</v>
      </c>
      <c r="I2564" t="s">
        <v>14764</v>
      </c>
      <c r="J2564" t="s">
        <v>14763</v>
      </c>
    </row>
    <row r="2565" spans="7:10" x14ac:dyDescent="0.35">
      <c r="G2565" t="str">
        <f t="shared" si="91"/>
        <v>RW4LIVERPOOL AMI</v>
      </c>
      <c r="H2565" t="str">
        <f t="shared" si="94"/>
        <v>RW4</v>
      </c>
      <c r="I2565" t="s">
        <v>4999</v>
      </c>
      <c r="J2565" t="s">
        <v>4998</v>
      </c>
    </row>
    <row r="2566" spans="7:10" x14ac:dyDescent="0.35">
      <c r="G2566" t="str">
        <f t="shared" si="91"/>
        <v>RW4LIVERPOOL CDT</v>
      </c>
      <c r="H2566" t="str">
        <f t="shared" si="94"/>
        <v>RW4</v>
      </c>
      <c r="I2566" t="s">
        <v>5000</v>
      </c>
      <c r="J2566" t="s">
        <v>5001</v>
      </c>
    </row>
    <row r="2567" spans="7:10" x14ac:dyDescent="0.35">
      <c r="G2567" t="str">
        <f t="shared" si="91"/>
        <v>RW4LIVERPOOL EMI</v>
      </c>
      <c r="H2567" t="str">
        <f t="shared" si="94"/>
        <v>RW4</v>
      </c>
      <c r="I2567" t="s">
        <v>5003</v>
      </c>
      <c r="J2567" t="s">
        <v>5002</v>
      </c>
    </row>
    <row r="2568" spans="7:10" x14ac:dyDescent="0.35">
      <c r="G2568" t="str">
        <f t="shared" si="91"/>
        <v>RW4LSU</v>
      </c>
      <c r="H2568" t="str">
        <f t="shared" si="94"/>
        <v>RW4</v>
      </c>
      <c r="I2568" t="s">
        <v>5004</v>
      </c>
      <c r="J2568" t="s">
        <v>5005</v>
      </c>
    </row>
    <row r="2569" spans="7:10" x14ac:dyDescent="0.35">
      <c r="G2569" t="str">
        <f t="shared" si="91"/>
        <v>RW4MERSEY CARE NHS TRUST AT AINTREE HOSPITAL</v>
      </c>
      <c r="H2569" t="str">
        <f t="shared" si="94"/>
        <v>RW4</v>
      </c>
      <c r="I2569" t="s">
        <v>5007</v>
      </c>
      <c r="J2569" t="s">
        <v>5006</v>
      </c>
    </row>
    <row r="2570" spans="7:10" x14ac:dyDescent="0.35">
      <c r="G2570" t="str">
        <f t="shared" si="91"/>
        <v>RW4MERSEY CARE NHS TRUST BRAIN INJURY REHABILITATION</v>
      </c>
      <c r="H2570" t="str">
        <f t="shared" si="94"/>
        <v>RW4</v>
      </c>
      <c r="I2570" t="s">
        <v>5009</v>
      </c>
      <c r="J2570" t="s">
        <v>5008</v>
      </c>
    </row>
    <row r="2571" spans="7:10" x14ac:dyDescent="0.35">
      <c r="G2571" t="str">
        <f t="shared" si="91"/>
        <v>RW4MOSSLEY HILL HOSPITAL</v>
      </c>
      <c r="H2571" t="str">
        <f t="shared" si="94"/>
        <v>RW4</v>
      </c>
      <c r="I2571" t="s">
        <v>5011</v>
      </c>
      <c r="J2571" t="s">
        <v>5010</v>
      </c>
    </row>
    <row r="2572" spans="7:10" x14ac:dyDescent="0.35">
      <c r="G2572" t="str">
        <f t="shared" si="91"/>
        <v>RW4NORTH LIVERPOOL CDT</v>
      </c>
      <c r="H2572" t="str">
        <f t="shared" si="94"/>
        <v>RW4</v>
      </c>
      <c r="I2572" t="s">
        <v>5013</v>
      </c>
      <c r="J2572" t="s">
        <v>5012</v>
      </c>
    </row>
    <row r="2573" spans="7:10" x14ac:dyDescent="0.35">
      <c r="G2573" t="str">
        <f t="shared" si="91"/>
        <v>RW4PARK VIEW DAY HOSPITAL</v>
      </c>
      <c r="H2573" t="str">
        <f t="shared" si="94"/>
        <v>RW4</v>
      </c>
      <c r="I2573" t="s">
        <v>5015</v>
      </c>
      <c r="J2573" t="s">
        <v>5014</v>
      </c>
    </row>
    <row r="2574" spans="7:10" x14ac:dyDescent="0.35">
      <c r="G2574" t="str">
        <f t="shared" si="91"/>
        <v>RW4RATHBONE HOSPITAL</v>
      </c>
      <c r="H2574" t="str">
        <f t="shared" si="94"/>
        <v>RW4</v>
      </c>
      <c r="I2574" t="s">
        <v>5017</v>
      </c>
      <c r="J2574" t="s">
        <v>5016</v>
      </c>
    </row>
    <row r="2575" spans="7:10" x14ac:dyDescent="0.35">
      <c r="G2575" t="str">
        <f t="shared" si="91"/>
        <v>RW4REHAB RES 2</v>
      </c>
      <c r="H2575" t="str">
        <f t="shared" si="94"/>
        <v>RW4</v>
      </c>
      <c r="I2575" t="s">
        <v>5019</v>
      </c>
      <c r="J2575" t="s">
        <v>5018</v>
      </c>
    </row>
    <row r="2576" spans="7:10" x14ac:dyDescent="0.35">
      <c r="G2576" t="str">
        <f t="shared" si="91"/>
        <v>RW4REHAB RES1</v>
      </c>
      <c r="H2576" t="str">
        <f t="shared" si="94"/>
        <v>RW4</v>
      </c>
      <c r="I2576" t="s">
        <v>5021</v>
      </c>
      <c r="J2576" t="s">
        <v>5020</v>
      </c>
    </row>
    <row r="2577" spans="7:10" x14ac:dyDescent="0.35">
      <c r="G2577" t="str">
        <f t="shared" si="91"/>
        <v>RW4RESETTLE</v>
      </c>
      <c r="H2577" t="str">
        <f t="shared" si="94"/>
        <v>RW4</v>
      </c>
      <c r="I2577" t="s">
        <v>5023</v>
      </c>
      <c r="J2577" t="s">
        <v>5022</v>
      </c>
    </row>
    <row r="2578" spans="7:10" x14ac:dyDescent="0.35">
      <c r="G2578" t="str">
        <f t="shared" si="91"/>
        <v>RW4ROWAN VIEW</v>
      </c>
      <c r="H2578" t="str">
        <f t="shared" si="94"/>
        <v>RW4</v>
      </c>
      <c r="I2578" t="s">
        <v>14402</v>
      </c>
      <c r="J2578" t="s">
        <v>14401</v>
      </c>
    </row>
    <row r="2579" spans="7:10" x14ac:dyDescent="0.35">
      <c r="G2579" t="str">
        <f t="shared" si="91"/>
        <v>RW4SCOTT CLINIC</v>
      </c>
      <c r="H2579" t="str">
        <f t="shared" si="94"/>
        <v>RW4</v>
      </c>
      <c r="I2579" t="s">
        <v>5025</v>
      </c>
      <c r="J2579" t="s">
        <v>5024</v>
      </c>
    </row>
    <row r="2580" spans="7:10" x14ac:dyDescent="0.35">
      <c r="G2580" t="str">
        <f t="shared" si="91"/>
        <v>RW4SOUTH SEFTON CDT</v>
      </c>
      <c r="H2580" t="str">
        <f t="shared" si="94"/>
        <v>RW4</v>
      </c>
      <c r="I2580" t="s">
        <v>5027</v>
      </c>
      <c r="J2580" t="s">
        <v>5026</v>
      </c>
    </row>
    <row r="2581" spans="7:10" x14ac:dyDescent="0.35">
      <c r="G2581" t="str">
        <f t="shared" si="91"/>
        <v>RW4SOUTH SEFTON PILOT SCHEME</v>
      </c>
      <c r="H2581" t="str">
        <f t="shared" si="94"/>
        <v>RW4</v>
      </c>
      <c r="I2581" t="s">
        <v>5029</v>
      </c>
      <c r="J2581" t="s">
        <v>5028</v>
      </c>
    </row>
    <row r="2582" spans="7:10" x14ac:dyDescent="0.35">
      <c r="G2582" t="str">
        <f t="shared" si="91"/>
        <v>RW4SOUTHPORT AMI</v>
      </c>
      <c r="H2582" t="str">
        <f t="shared" si="94"/>
        <v>RW4</v>
      </c>
      <c r="I2582" t="s">
        <v>5031</v>
      </c>
      <c r="J2582" t="s">
        <v>5030</v>
      </c>
    </row>
    <row r="2583" spans="7:10" x14ac:dyDescent="0.35">
      <c r="G2583" t="str">
        <f t="shared" si="91"/>
        <v>RW4SOUTHPORT CDT</v>
      </c>
      <c r="H2583" t="str">
        <f t="shared" si="94"/>
        <v>RW4</v>
      </c>
      <c r="I2583" t="s">
        <v>5033</v>
      </c>
      <c r="J2583" t="s">
        <v>5032</v>
      </c>
    </row>
    <row r="2584" spans="7:10" x14ac:dyDescent="0.35">
      <c r="G2584" t="str">
        <f t="shared" si="91"/>
        <v>RW4SOUTHPORT EMI</v>
      </c>
      <c r="H2584" t="str">
        <f t="shared" si="94"/>
        <v>RW4</v>
      </c>
      <c r="I2584" t="s">
        <v>5035</v>
      </c>
      <c r="J2584" t="s">
        <v>5034</v>
      </c>
    </row>
    <row r="2585" spans="7:10" x14ac:dyDescent="0.35">
      <c r="G2585" t="str">
        <f t="shared" si="91"/>
        <v>RW4ST HELENS HOPE AND RECOVERY CENTRE</v>
      </c>
      <c r="H2585" t="s">
        <v>137</v>
      </c>
      <c r="I2585" t="s">
        <v>4268</v>
      </c>
      <c r="J2585" t="s">
        <v>14455</v>
      </c>
    </row>
    <row r="2586" spans="7:10" x14ac:dyDescent="0.35">
      <c r="G2586" t="str">
        <f t="shared" ref="G2586:G2631" si="95">H2586&amp;I2586</f>
        <v>RW4WATERLOO DAY HOSPITAL</v>
      </c>
      <c r="H2586" t="str">
        <f>LEFT(J2586,3)</f>
        <v>RW4</v>
      </c>
      <c r="I2586" t="s">
        <v>5037</v>
      </c>
      <c r="J2586" t="s">
        <v>5036</v>
      </c>
    </row>
    <row r="2587" spans="7:10" x14ac:dyDescent="0.35">
      <c r="G2587" t="str">
        <f t="shared" si="95"/>
        <v>RW4WAVERTREE BUNGALOW</v>
      </c>
      <c r="H2587" t="str">
        <f>LEFT(J2587,3)</f>
        <v>RW4</v>
      </c>
      <c r="I2587" t="s">
        <v>5039</v>
      </c>
      <c r="J2587" t="s">
        <v>5038</v>
      </c>
    </row>
    <row r="2588" spans="7:10" x14ac:dyDescent="0.35">
      <c r="G2588" t="str">
        <f t="shared" si="95"/>
        <v>RW4WHISTON HOSPITAL</v>
      </c>
      <c r="H2588" t="s">
        <v>137</v>
      </c>
      <c r="I2588" t="s">
        <v>1012</v>
      </c>
      <c r="J2588" t="s">
        <v>14456</v>
      </c>
    </row>
    <row r="2589" spans="7:10" x14ac:dyDescent="0.35">
      <c r="G2589" t="str">
        <f t="shared" si="95"/>
        <v>RW4WINDSOR HOUSE</v>
      </c>
      <c r="H2589" t="str">
        <f t="shared" ref="H2589:H2633" si="96">LEFT(J2589,3)</f>
        <v>RW4</v>
      </c>
      <c r="I2589" t="s">
        <v>5041</v>
      </c>
      <c r="J2589" t="s">
        <v>5040</v>
      </c>
    </row>
    <row r="2590" spans="7:10" x14ac:dyDescent="0.35">
      <c r="G2590" t="str">
        <f t="shared" si="95"/>
        <v>RW5ACCRINGTON VICTORIA HOSPITAL</v>
      </c>
      <c r="H2590" t="str">
        <f t="shared" si="96"/>
        <v>RW5</v>
      </c>
      <c r="I2590" t="s">
        <v>5043</v>
      </c>
      <c r="J2590" t="s">
        <v>5042</v>
      </c>
    </row>
    <row r="2591" spans="7:10" x14ac:dyDescent="0.35">
      <c r="G2591" t="str">
        <f t="shared" si="95"/>
        <v>RW5ALTHAM MEADOWS</v>
      </c>
      <c r="H2591" t="str">
        <f t="shared" si="96"/>
        <v>RW5</v>
      </c>
      <c r="I2591" t="s">
        <v>5045</v>
      </c>
      <c r="J2591" t="s">
        <v>5044</v>
      </c>
    </row>
    <row r="2592" spans="7:10" x14ac:dyDescent="0.35">
      <c r="G2592" t="str">
        <f t="shared" si="95"/>
        <v>RW5AVENHAM HEALTH CARE</v>
      </c>
      <c r="H2592" t="str">
        <f t="shared" si="96"/>
        <v>RW5</v>
      </c>
      <c r="I2592" t="s">
        <v>5047</v>
      </c>
      <c r="J2592" t="s">
        <v>5046</v>
      </c>
    </row>
    <row r="2593" spans="7:10" x14ac:dyDescent="0.35">
      <c r="G2593" t="str">
        <f t="shared" si="95"/>
        <v>RW5AVONDALE UNIT</v>
      </c>
      <c r="H2593" t="str">
        <f t="shared" si="96"/>
        <v>RW5</v>
      </c>
      <c r="I2593" t="s">
        <v>5049</v>
      </c>
      <c r="J2593" t="s">
        <v>5048</v>
      </c>
    </row>
    <row r="2594" spans="7:10" x14ac:dyDescent="0.35">
      <c r="G2594" t="str">
        <f t="shared" si="95"/>
        <v>RW5BLACKPOOL VICTORIA HOSPITAL</v>
      </c>
      <c r="H2594" t="str">
        <f t="shared" si="96"/>
        <v>RW5</v>
      </c>
      <c r="I2594" t="s">
        <v>5051</v>
      </c>
      <c r="J2594" t="s">
        <v>5050</v>
      </c>
    </row>
    <row r="2595" spans="7:10" x14ac:dyDescent="0.35">
      <c r="G2595" t="str">
        <f t="shared" si="95"/>
        <v>RW5BROOKSIDE RETIREMENT VILLAGE</v>
      </c>
      <c r="H2595" t="str">
        <f t="shared" si="96"/>
        <v>RW5</v>
      </c>
      <c r="I2595" t="s">
        <v>5053</v>
      </c>
      <c r="J2595" t="s">
        <v>5052</v>
      </c>
    </row>
    <row r="2596" spans="7:10" x14ac:dyDescent="0.35">
      <c r="G2596" t="str">
        <f t="shared" si="95"/>
        <v>RW5BURNLEY GENERAL HOSPITAL</v>
      </c>
      <c r="H2596" t="str">
        <f t="shared" si="96"/>
        <v>RW5</v>
      </c>
      <c r="I2596" t="s">
        <v>5055</v>
      </c>
      <c r="J2596" t="s">
        <v>5054</v>
      </c>
    </row>
    <row r="2597" spans="7:10" x14ac:dyDescent="0.35">
      <c r="G2597" t="str">
        <f t="shared" si="95"/>
        <v>RW5BURNLEY WOOD</v>
      </c>
      <c r="H2597" t="str">
        <f t="shared" si="96"/>
        <v>RW5</v>
      </c>
      <c r="I2597" t="s">
        <v>5057</v>
      </c>
      <c r="J2597" t="s">
        <v>5056</v>
      </c>
    </row>
    <row r="2598" spans="7:10" x14ac:dyDescent="0.35">
      <c r="G2598" t="str">
        <f t="shared" si="95"/>
        <v>RW5CENTRAL LANCS MAS</v>
      </c>
      <c r="H2598" t="str">
        <f t="shared" si="96"/>
        <v>RW5</v>
      </c>
      <c r="I2598" t="s">
        <v>5059</v>
      </c>
      <c r="J2598" t="s">
        <v>5058</v>
      </c>
    </row>
    <row r="2599" spans="7:10" x14ac:dyDescent="0.35">
      <c r="G2599" t="str">
        <f t="shared" si="95"/>
        <v>RW5CHARNLEY FOLD</v>
      </c>
      <c r="H2599" t="str">
        <f t="shared" si="96"/>
        <v>RW5</v>
      </c>
      <c r="I2599" t="s">
        <v>5061</v>
      </c>
      <c r="J2599" t="s">
        <v>5060</v>
      </c>
    </row>
    <row r="2600" spans="7:10" x14ac:dyDescent="0.35">
      <c r="G2600" t="str">
        <f t="shared" si="95"/>
        <v>RW5CHILDREN'S UNIT</v>
      </c>
      <c r="H2600" t="str">
        <f t="shared" si="96"/>
        <v>RW5</v>
      </c>
      <c r="I2600" t="s">
        <v>5063</v>
      </c>
      <c r="J2600" t="s">
        <v>5062</v>
      </c>
    </row>
    <row r="2601" spans="7:10" x14ac:dyDescent="0.35">
      <c r="G2601" t="str">
        <f t="shared" si="95"/>
        <v>RW5CHORLEY &amp; SOUTH RIBBLE CCTT</v>
      </c>
      <c r="H2601" t="str">
        <f t="shared" si="96"/>
        <v>RW5</v>
      </c>
      <c r="I2601" t="s">
        <v>5065</v>
      </c>
      <c r="J2601" t="s">
        <v>5064</v>
      </c>
    </row>
    <row r="2602" spans="7:10" x14ac:dyDescent="0.35">
      <c r="G2602" t="str">
        <f t="shared" si="95"/>
        <v>RW5CHORLEY &amp; SOUTH RIBBLE CCTT</v>
      </c>
      <c r="H2602" t="str">
        <f t="shared" si="96"/>
        <v>RW5</v>
      </c>
      <c r="I2602" t="s">
        <v>5065</v>
      </c>
      <c r="J2602" t="s">
        <v>5066</v>
      </c>
    </row>
    <row r="2603" spans="7:10" x14ac:dyDescent="0.35">
      <c r="G2603" t="str">
        <f t="shared" si="95"/>
        <v>RW5CHORLEY AND SOUTH RIBBLE HOSPITAL</v>
      </c>
      <c r="H2603" t="str">
        <f t="shared" si="96"/>
        <v>RW5</v>
      </c>
      <c r="I2603" t="s">
        <v>5068</v>
      </c>
      <c r="J2603" t="s">
        <v>5067</v>
      </c>
    </row>
    <row r="2604" spans="7:10" x14ac:dyDescent="0.35">
      <c r="G2604" t="str">
        <f t="shared" si="95"/>
        <v>RW5DEANSGATE</v>
      </c>
      <c r="H2604" t="str">
        <f t="shared" si="96"/>
        <v>RW5</v>
      </c>
      <c r="I2604" t="s">
        <v>5070</v>
      </c>
      <c r="J2604" t="s">
        <v>5069</v>
      </c>
    </row>
    <row r="2605" spans="7:10" x14ac:dyDescent="0.35">
      <c r="G2605" t="str">
        <f t="shared" si="95"/>
        <v>RW5EAST BARN</v>
      </c>
      <c r="H2605" t="str">
        <f t="shared" si="96"/>
        <v>RW5</v>
      </c>
      <c r="I2605" t="s">
        <v>5072</v>
      </c>
      <c r="J2605" t="s">
        <v>5071</v>
      </c>
    </row>
    <row r="2606" spans="7:10" x14ac:dyDescent="0.35">
      <c r="G2606" t="str">
        <f t="shared" si="95"/>
        <v>RW5EAST LANCS EDS</v>
      </c>
      <c r="H2606" t="str">
        <f t="shared" si="96"/>
        <v>RW5</v>
      </c>
      <c r="I2606" t="s">
        <v>5074</v>
      </c>
      <c r="J2606" t="s">
        <v>5073</v>
      </c>
    </row>
    <row r="2607" spans="7:10" x14ac:dyDescent="0.35">
      <c r="G2607" t="str">
        <f t="shared" si="95"/>
        <v>RW5EAST LANCS SPOA</v>
      </c>
      <c r="H2607" t="str">
        <f t="shared" si="96"/>
        <v>RW5</v>
      </c>
      <c r="I2607" t="s">
        <v>5076</v>
      </c>
      <c r="J2607" t="s">
        <v>5075</v>
      </c>
    </row>
    <row r="2608" spans="7:10" x14ac:dyDescent="0.35">
      <c r="G2608" t="str">
        <f t="shared" si="95"/>
        <v>RW5FURNESS GENERAL HOSPITAL</v>
      </c>
      <c r="H2608" t="str">
        <f t="shared" si="96"/>
        <v>RW5</v>
      </c>
      <c r="I2608" t="s">
        <v>4270</v>
      </c>
      <c r="J2608" t="s">
        <v>5078</v>
      </c>
    </row>
    <row r="2609" spans="7:10" x14ac:dyDescent="0.35">
      <c r="G2609" t="str">
        <f t="shared" si="95"/>
        <v>RW5GUILD PARK</v>
      </c>
      <c r="H2609" t="str">
        <f t="shared" si="96"/>
        <v>RW5</v>
      </c>
      <c r="I2609" t="s">
        <v>5080</v>
      </c>
      <c r="J2609" t="s">
        <v>5079</v>
      </c>
    </row>
    <row r="2610" spans="7:10" x14ac:dyDescent="0.35">
      <c r="G2610" t="str">
        <f t="shared" si="95"/>
        <v>RW5LEARNING DIFFICULTIES (CHORLEY &amp; SOUTH RIBBLE DISTRICT GENERAL HOSPITAL)</v>
      </c>
      <c r="H2610" t="str">
        <f t="shared" si="96"/>
        <v>RW5</v>
      </c>
      <c r="I2610" t="s">
        <v>5082</v>
      </c>
      <c r="J2610" t="s">
        <v>5081</v>
      </c>
    </row>
    <row r="2611" spans="7:10" x14ac:dyDescent="0.35">
      <c r="G2611" t="str">
        <f t="shared" si="95"/>
        <v>RW5LONGRIDGE COMMUNITY HOSPITAL</v>
      </c>
      <c r="H2611" t="str">
        <f t="shared" si="96"/>
        <v>RW5</v>
      </c>
      <c r="I2611" t="s">
        <v>5084</v>
      </c>
      <c r="J2611" t="s">
        <v>5083</v>
      </c>
    </row>
    <row r="2612" spans="7:10" x14ac:dyDescent="0.35">
      <c r="G2612" t="str">
        <f t="shared" si="95"/>
        <v>RW5LYTHAM HOSPITAL</v>
      </c>
      <c r="H2612" t="str">
        <f t="shared" si="96"/>
        <v>RW5</v>
      </c>
      <c r="I2612" t="s">
        <v>5086</v>
      </c>
      <c r="J2612" t="s">
        <v>5085</v>
      </c>
    </row>
    <row r="2613" spans="7:10" x14ac:dyDescent="0.35">
      <c r="G2613" t="str">
        <f t="shared" si="95"/>
        <v>RW5MAKING SPACE</v>
      </c>
      <c r="H2613" t="str">
        <f t="shared" si="96"/>
        <v>RW5</v>
      </c>
      <c r="I2613" t="s">
        <v>5088</v>
      </c>
      <c r="J2613" t="s">
        <v>5087</v>
      </c>
    </row>
    <row r="2614" spans="7:10" x14ac:dyDescent="0.35">
      <c r="G2614" t="str">
        <f t="shared" si="95"/>
        <v>RW5MEADOWBANK NURSING AND RESIDENTIAL HOME</v>
      </c>
      <c r="H2614" t="str">
        <f t="shared" si="96"/>
        <v>RW5</v>
      </c>
      <c r="I2614" t="s">
        <v>5090</v>
      </c>
      <c r="J2614" t="s">
        <v>5089</v>
      </c>
    </row>
    <row r="2615" spans="7:10" x14ac:dyDescent="0.35">
      <c r="G2615" t="str">
        <f t="shared" si="95"/>
        <v>RW5MOSS VIEW CONTINUING CARE UNIT</v>
      </c>
      <c r="H2615" t="str">
        <f t="shared" si="96"/>
        <v>RW5</v>
      </c>
      <c r="I2615" t="s">
        <v>5092</v>
      </c>
      <c r="J2615" t="s">
        <v>5091</v>
      </c>
    </row>
    <row r="2616" spans="7:10" x14ac:dyDescent="0.35">
      <c r="G2616" t="str">
        <f t="shared" si="95"/>
        <v>RW5NHS BLACKPOOL</v>
      </c>
      <c r="H2616" t="str">
        <f t="shared" si="96"/>
        <v>RW5</v>
      </c>
      <c r="I2616" t="s">
        <v>5094</v>
      </c>
      <c r="J2616" t="s">
        <v>5093</v>
      </c>
    </row>
    <row r="2617" spans="7:10" x14ac:dyDescent="0.35">
      <c r="G2617" t="str">
        <f t="shared" si="95"/>
        <v>RW5NORTH BARN</v>
      </c>
      <c r="H2617" t="str">
        <f t="shared" si="96"/>
        <v>RW5</v>
      </c>
      <c r="I2617" t="s">
        <v>5096</v>
      </c>
      <c r="J2617" t="s">
        <v>5095</v>
      </c>
    </row>
    <row r="2618" spans="7:10" x14ac:dyDescent="0.35">
      <c r="G2618" t="str">
        <f t="shared" si="95"/>
        <v>RW5ORMSKIRK AND DISTRICT GENERAL HOSPITAL</v>
      </c>
      <c r="H2618" t="str">
        <f t="shared" si="96"/>
        <v>RW5</v>
      </c>
      <c r="I2618" t="s">
        <v>4811</v>
      </c>
      <c r="J2618" t="s">
        <v>5097</v>
      </c>
    </row>
    <row r="2619" spans="7:10" x14ac:dyDescent="0.35">
      <c r="G2619" t="str">
        <f t="shared" si="95"/>
        <v>RW5ORMSKIRK CCTT</v>
      </c>
      <c r="H2619" t="str">
        <f t="shared" si="96"/>
        <v>RW5</v>
      </c>
      <c r="I2619" t="s">
        <v>5099</v>
      </c>
      <c r="J2619" t="s">
        <v>5098</v>
      </c>
    </row>
    <row r="2620" spans="7:10" x14ac:dyDescent="0.35">
      <c r="G2620" t="str">
        <f t="shared" si="95"/>
        <v>RW5OXFORD ANNEXE</v>
      </c>
      <c r="H2620" t="str">
        <f t="shared" si="96"/>
        <v>RW5</v>
      </c>
      <c r="I2620" t="s">
        <v>5101</v>
      </c>
      <c r="J2620" t="s">
        <v>5100</v>
      </c>
    </row>
    <row r="2621" spans="7:10" x14ac:dyDescent="0.35">
      <c r="G2621" t="str">
        <f t="shared" si="95"/>
        <v>RW5PRESTON HEALTHPORT</v>
      </c>
      <c r="H2621" t="str">
        <f t="shared" si="96"/>
        <v>RW5</v>
      </c>
      <c r="I2621" t="s">
        <v>5103</v>
      </c>
      <c r="J2621" t="s">
        <v>5102</v>
      </c>
    </row>
    <row r="2622" spans="7:10" x14ac:dyDescent="0.35">
      <c r="G2622" t="str">
        <f t="shared" si="95"/>
        <v>RW5QUAYSIDE</v>
      </c>
      <c r="H2622" t="str">
        <f t="shared" si="96"/>
        <v>RW5</v>
      </c>
      <c r="I2622" t="s">
        <v>5105</v>
      </c>
      <c r="J2622" t="s">
        <v>5104</v>
      </c>
    </row>
    <row r="2623" spans="7:10" x14ac:dyDescent="0.35">
      <c r="G2623" t="str">
        <f t="shared" si="95"/>
        <v>RW5QUEEN VICTORIA HOSPITAL</v>
      </c>
      <c r="H2623" t="str">
        <f t="shared" si="96"/>
        <v>RW5</v>
      </c>
      <c r="I2623" t="s">
        <v>1214</v>
      </c>
      <c r="J2623" t="s">
        <v>5106</v>
      </c>
    </row>
    <row r="2624" spans="7:10" x14ac:dyDescent="0.35">
      <c r="G2624" t="str">
        <f t="shared" si="95"/>
        <v>RW5REGATTA PLACE</v>
      </c>
      <c r="H2624" t="str">
        <f t="shared" si="96"/>
        <v>RW5</v>
      </c>
      <c r="I2624" t="s">
        <v>5108</v>
      </c>
      <c r="J2624" t="s">
        <v>5107</v>
      </c>
    </row>
    <row r="2625" spans="7:10" x14ac:dyDescent="0.35">
      <c r="G2625" t="str">
        <f t="shared" si="95"/>
        <v>RW5RIBBLETON HOSPITAL</v>
      </c>
      <c r="H2625" t="str">
        <f t="shared" si="96"/>
        <v>RW5</v>
      </c>
      <c r="I2625" t="s">
        <v>5110</v>
      </c>
      <c r="J2625" t="s">
        <v>5109</v>
      </c>
    </row>
    <row r="2626" spans="7:10" x14ac:dyDescent="0.35">
      <c r="G2626" t="str">
        <f t="shared" si="95"/>
        <v>RW5RIDGE LEA HOSPITAL</v>
      </c>
      <c r="H2626" t="str">
        <f t="shared" si="96"/>
        <v>RW5</v>
      </c>
      <c r="I2626" t="s">
        <v>5112</v>
      </c>
      <c r="J2626" t="s">
        <v>5111</v>
      </c>
    </row>
    <row r="2627" spans="7:10" x14ac:dyDescent="0.35">
      <c r="G2627" t="str">
        <f t="shared" si="95"/>
        <v>RW5ROYAL BLACKBURN HOSPITAL</v>
      </c>
      <c r="H2627" t="str">
        <f t="shared" si="96"/>
        <v>RW5</v>
      </c>
      <c r="I2627" t="s">
        <v>5114</v>
      </c>
      <c r="J2627" t="s">
        <v>5113</v>
      </c>
    </row>
    <row r="2628" spans="7:10" x14ac:dyDescent="0.35">
      <c r="G2628" t="str">
        <f t="shared" si="95"/>
        <v>RW5ROYAL LANCASTER INFIRMARY</v>
      </c>
      <c r="H2628" t="str">
        <f t="shared" si="96"/>
        <v>RW5</v>
      </c>
      <c r="I2628" t="s">
        <v>4274</v>
      </c>
      <c r="J2628" t="s">
        <v>5115</v>
      </c>
    </row>
    <row r="2629" spans="7:10" x14ac:dyDescent="0.35">
      <c r="G2629" t="str">
        <f t="shared" si="95"/>
        <v>RW5ROYAL PRESTON HOSPITAL</v>
      </c>
      <c r="H2629" t="str">
        <f t="shared" si="96"/>
        <v>RW5</v>
      </c>
      <c r="I2629" t="s">
        <v>5117</v>
      </c>
      <c r="J2629" t="s">
        <v>5116</v>
      </c>
    </row>
    <row r="2630" spans="7:10" x14ac:dyDescent="0.35">
      <c r="G2630" t="str">
        <f t="shared" si="95"/>
        <v>RW5STANDEN ENTERPRISES</v>
      </c>
      <c r="H2630" t="str">
        <f t="shared" si="96"/>
        <v>RW5</v>
      </c>
      <c r="I2630" t="s">
        <v>5119</v>
      </c>
      <c r="J2630" t="s">
        <v>5118</v>
      </c>
    </row>
    <row r="2631" spans="7:10" x14ac:dyDescent="0.35">
      <c r="G2631" t="str">
        <f t="shared" si="95"/>
        <v>RW5THE HARBOUR</v>
      </c>
      <c r="H2631" t="str">
        <f t="shared" si="96"/>
        <v>RW5</v>
      </c>
      <c r="I2631" t="s">
        <v>5121</v>
      </c>
      <c r="J2631" t="s">
        <v>5120</v>
      </c>
    </row>
    <row r="2632" spans="7:10" x14ac:dyDescent="0.35">
      <c r="G2632" t="str">
        <f t="shared" ref="G2632:G2689" si="97">H2632&amp;I2632</f>
        <v>RW5THE JUNCTION</v>
      </c>
      <c r="H2632" t="str">
        <f t="shared" si="96"/>
        <v>RW5</v>
      </c>
      <c r="I2632" t="s">
        <v>1424</v>
      </c>
      <c r="J2632" t="s">
        <v>5062</v>
      </c>
    </row>
    <row r="2633" spans="7:10" x14ac:dyDescent="0.35">
      <c r="G2633" t="str">
        <f t="shared" si="97"/>
        <v>RW5THE MOUNT (ACCRINGTON)</v>
      </c>
      <c r="H2633" t="str">
        <f t="shared" si="96"/>
        <v>RW5</v>
      </c>
      <c r="I2633" t="s">
        <v>5123</v>
      </c>
      <c r="J2633" t="s">
        <v>5122</v>
      </c>
    </row>
    <row r="2634" spans="7:10" x14ac:dyDescent="0.35">
      <c r="G2634" t="str">
        <f t="shared" si="97"/>
        <v>RW5WESHAM PARK HOSPITAL</v>
      </c>
      <c r="H2634" t="str">
        <f t="shared" ref="H2634:H2692" si="98">LEFT(J2634,3)</f>
        <v>RW5</v>
      </c>
      <c r="I2634" t="s">
        <v>5125</v>
      </c>
      <c r="J2634" t="s">
        <v>5124</v>
      </c>
    </row>
    <row r="2635" spans="7:10" x14ac:dyDescent="0.35">
      <c r="G2635" t="str">
        <f t="shared" si="97"/>
        <v>RW5WESTGATE</v>
      </c>
      <c r="H2635" t="str">
        <f t="shared" si="98"/>
        <v>RW5</v>
      </c>
      <c r="I2635" t="s">
        <v>2203</v>
      </c>
      <c r="J2635" t="s">
        <v>5126</v>
      </c>
    </row>
    <row r="2636" spans="7:10" x14ac:dyDescent="0.35">
      <c r="G2636" t="str">
        <f t="shared" si="97"/>
        <v>RW5WESTMORLAND GENERAL HOSPITAL</v>
      </c>
      <c r="H2636" t="str">
        <f t="shared" si="98"/>
        <v>RW5</v>
      </c>
      <c r="I2636" t="s">
        <v>2591</v>
      </c>
      <c r="J2636" t="s">
        <v>5129</v>
      </c>
    </row>
    <row r="2637" spans="7:10" x14ac:dyDescent="0.35">
      <c r="G2637" t="str">
        <f t="shared" si="97"/>
        <v>RW5WYRE ADS</v>
      </c>
      <c r="H2637" t="str">
        <f t="shared" si="98"/>
        <v>RW5</v>
      </c>
      <c r="I2637" t="s">
        <v>5128</v>
      </c>
      <c r="J2637" t="s">
        <v>5127</v>
      </c>
    </row>
    <row r="2638" spans="7:10" x14ac:dyDescent="0.35">
      <c r="G2638" t="str">
        <f t="shared" si="97"/>
        <v>RWABEVERLEY WESTWOOD HOSPITAL</v>
      </c>
      <c r="H2638" t="str">
        <f t="shared" si="98"/>
        <v>RWA</v>
      </c>
      <c r="I2638" t="s">
        <v>5136</v>
      </c>
      <c r="J2638" t="s">
        <v>5135</v>
      </c>
    </row>
    <row r="2639" spans="7:10" x14ac:dyDescent="0.35">
      <c r="G2639" t="str">
        <f t="shared" si="97"/>
        <v>RWACASTLE HILL HOSPITAL</v>
      </c>
      <c r="H2639" t="str">
        <f t="shared" si="98"/>
        <v>RWA</v>
      </c>
      <c r="I2639" t="s">
        <v>5138</v>
      </c>
      <c r="J2639" t="s">
        <v>5137</v>
      </c>
    </row>
    <row r="2640" spans="7:10" x14ac:dyDescent="0.35">
      <c r="G2640" t="str">
        <f t="shared" si="97"/>
        <v>RWAHULL ROYAL INFIRMARY</v>
      </c>
      <c r="H2640" t="str">
        <f t="shared" si="98"/>
        <v>RWA</v>
      </c>
      <c r="I2640" t="s">
        <v>5140</v>
      </c>
      <c r="J2640" t="s">
        <v>5139</v>
      </c>
    </row>
    <row r="2641" spans="7:10" x14ac:dyDescent="0.35">
      <c r="G2641" t="str">
        <f t="shared" si="97"/>
        <v>RWANEWINGTON HEALTHCARE CENTRE</v>
      </c>
      <c r="H2641" t="str">
        <f t="shared" si="98"/>
        <v>RWA</v>
      </c>
      <c r="I2641" t="s">
        <v>5142</v>
      </c>
      <c r="J2641" t="s">
        <v>5141</v>
      </c>
    </row>
    <row r="2642" spans="7:10" x14ac:dyDescent="0.35">
      <c r="G2642" t="str">
        <f t="shared" si="97"/>
        <v>RWASLEDMORE HOUSE</v>
      </c>
      <c r="H2642" t="str">
        <f t="shared" si="98"/>
        <v>RWA</v>
      </c>
      <c r="I2642" t="s">
        <v>5144</v>
      </c>
      <c r="J2642" t="s">
        <v>5143</v>
      </c>
    </row>
    <row r="2643" spans="7:10" x14ac:dyDescent="0.35">
      <c r="G2643" t="str">
        <f t="shared" si="97"/>
        <v>RWATHE ARTIFICIAL LIMB UNIT</v>
      </c>
      <c r="H2643" t="str">
        <f t="shared" si="98"/>
        <v>RWA</v>
      </c>
      <c r="I2643" t="s">
        <v>5146</v>
      </c>
      <c r="J2643" t="s">
        <v>5145</v>
      </c>
    </row>
    <row r="2644" spans="7:10" x14ac:dyDescent="0.35">
      <c r="G2644" t="str">
        <f t="shared" si="97"/>
        <v>RWDCOUNTY HOSPITAL LOUTH</v>
      </c>
      <c r="H2644" t="str">
        <f t="shared" si="98"/>
        <v>RWD</v>
      </c>
      <c r="I2644" t="s">
        <v>5148</v>
      </c>
      <c r="J2644" t="s">
        <v>5147</v>
      </c>
    </row>
    <row r="2645" spans="7:10" x14ac:dyDescent="0.35">
      <c r="G2645" t="str">
        <f t="shared" si="97"/>
        <v>RWDGRANTHAM AND DISTRICT HOSPITAL</v>
      </c>
      <c r="H2645" t="str">
        <f t="shared" si="98"/>
        <v>RWD</v>
      </c>
      <c r="I2645" t="s">
        <v>5150</v>
      </c>
      <c r="J2645" t="s">
        <v>5149</v>
      </c>
    </row>
    <row r="2646" spans="7:10" x14ac:dyDescent="0.35">
      <c r="G2646" t="str">
        <f t="shared" si="97"/>
        <v>RWDHOLBEACH HOSPITAL</v>
      </c>
      <c r="H2646" t="str">
        <f t="shared" si="98"/>
        <v>RWD</v>
      </c>
      <c r="I2646" t="s">
        <v>5152</v>
      </c>
      <c r="J2646" t="s">
        <v>5151</v>
      </c>
    </row>
    <row r="2647" spans="7:10" x14ac:dyDescent="0.35">
      <c r="G2647" t="str">
        <f t="shared" si="97"/>
        <v>RWDJOHN COUPLAND HOSPITAL</v>
      </c>
      <c r="H2647" t="str">
        <f t="shared" si="98"/>
        <v>RWD</v>
      </c>
      <c r="I2647" t="s">
        <v>5154</v>
      </c>
      <c r="J2647" t="s">
        <v>5153</v>
      </c>
    </row>
    <row r="2648" spans="7:10" x14ac:dyDescent="0.35">
      <c r="G2648" t="str">
        <f t="shared" si="97"/>
        <v>RWDJOHNSON HOSPITAL</v>
      </c>
      <c r="H2648" t="str">
        <f t="shared" si="98"/>
        <v>RWD</v>
      </c>
      <c r="I2648" t="s">
        <v>5156</v>
      </c>
      <c r="J2648" t="s">
        <v>5155</v>
      </c>
    </row>
    <row r="2649" spans="7:10" x14ac:dyDescent="0.35">
      <c r="G2649" t="str">
        <f t="shared" si="97"/>
        <v>RWDLINCOLN COUNTY HOSPITAL</v>
      </c>
      <c r="H2649" t="str">
        <f t="shared" si="98"/>
        <v>RWD</v>
      </c>
      <c r="I2649" t="s">
        <v>5158</v>
      </c>
      <c r="J2649" t="s">
        <v>5157</v>
      </c>
    </row>
    <row r="2650" spans="7:10" x14ac:dyDescent="0.35">
      <c r="G2650" t="str">
        <f t="shared" si="97"/>
        <v>RWDPILGRIM HOSPITAL</v>
      </c>
      <c r="H2650" t="str">
        <f t="shared" si="98"/>
        <v>RWD</v>
      </c>
      <c r="I2650" t="s">
        <v>5160</v>
      </c>
      <c r="J2650" t="s">
        <v>5159</v>
      </c>
    </row>
    <row r="2651" spans="7:10" x14ac:dyDescent="0.35">
      <c r="G2651" t="str">
        <f t="shared" si="97"/>
        <v>RWDSKEGNESS AND DISTRICT GENERAL HOSPITAL</v>
      </c>
      <c r="H2651" t="str">
        <f t="shared" si="98"/>
        <v>RWD</v>
      </c>
      <c r="I2651" t="s">
        <v>5162</v>
      </c>
      <c r="J2651" t="s">
        <v>5161</v>
      </c>
    </row>
    <row r="2652" spans="7:10" x14ac:dyDescent="0.35">
      <c r="G2652" t="str">
        <f t="shared" si="97"/>
        <v>RWDST GEORGES HOSPITAL</v>
      </c>
      <c r="H2652" t="str">
        <f t="shared" si="98"/>
        <v>RWD</v>
      </c>
      <c r="I2652" t="s">
        <v>5164</v>
      </c>
      <c r="J2652" t="s">
        <v>5163</v>
      </c>
    </row>
    <row r="2653" spans="7:10" x14ac:dyDescent="0.35">
      <c r="G2653" t="str">
        <f t="shared" si="97"/>
        <v>RWDTHE JOHNSON COMMUNITY HOSPITAL</v>
      </c>
      <c r="H2653" t="str">
        <f t="shared" si="98"/>
        <v>RWD</v>
      </c>
      <c r="I2653" t="s">
        <v>5166</v>
      </c>
      <c r="J2653" t="s">
        <v>5165</v>
      </c>
    </row>
    <row r="2654" spans="7:10" x14ac:dyDescent="0.35">
      <c r="G2654" t="str">
        <f t="shared" si="97"/>
        <v>RWDWELLAND HOSPITAL</v>
      </c>
      <c r="H2654" t="str">
        <f t="shared" si="98"/>
        <v>RWD</v>
      </c>
      <c r="I2654" t="s">
        <v>5168</v>
      </c>
      <c r="J2654" t="s">
        <v>5167</v>
      </c>
    </row>
    <row r="2655" spans="7:10" x14ac:dyDescent="0.35">
      <c r="G2655" t="str">
        <f t="shared" si="97"/>
        <v>RWEGLENFIELD HOSPITAL</v>
      </c>
      <c r="H2655" t="str">
        <f t="shared" si="98"/>
        <v>RWE</v>
      </c>
      <c r="I2655" t="s">
        <v>5170</v>
      </c>
      <c r="J2655" t="s">
        <v>5169</v>
      </c>
    </row>
    <row r="2656" spans="7:10" x14ac:dyDescent="0.35">
      <c r="G2656" t="str">
        <f t="shared" si="97"/>
        <v>RWELEICESTER GENERAL HOSPITAL</v>
      </c>
      <c r="H2656" t="str">
        <f t="shared" si="98"/>
        <v>RWE</v>
      </c>
      <c r="I2656" t="s">
        <v>5172</v>
      </c>
      <c r="J2656" t="s">
        <v>5171</v>
      </c>
    </row>
    <row r="2657" spans="7:10" x14ac:dyDescent="0.35">
      <c r="G2657" t="str">
        <f t="shared" si="97"/>
        <v>RWELEICESTER ROYAL INFIRMARY</v>
      </c>
      <c r="H2657" t="str">
        <f t="shared" si="98"/>
        <v>RWE</v>
      </c>
      <c r="I2657" t="s">
        <v>5174</v>
      </c>
      <c r="J2657" t="s">
        <v>5173</v>
      </c>
    </row>
    <row r="2658" spans="7:10" x14ac:dyDescent="0.35">
      <c r="G2658" t="str">
        <f t="shared" si="97"/>
        <v>RWEST MARY'S HOSPITAL</v>
      </c>
      <c r="H2658" t="str">
        <f t="shared" si="98"/>
        <v>RWE</v>
      </c>
      <c r="I2658" t="s">
        <v>265</v>
      </c>
      <c r="J2658" t="s">
        <v>5175</v>
      </c>
    </row>
    <row r="2659" spans="7:10" x14ac:dyDescent="0.35">
      <c r="G2659" t="str">
        <f t="shared" si="97"/>
        <v>RWFBENENDEN HOSPITAL</v>
      </c>
      <c r="H2659" t="str">
        <f t="shared" si="98"/>
        <v>RWF</v>
      </c>
      <c r="I2659" t="s">
        <v>5177</v>
      </c>
      <c r="J2659" t="s">
        <v>5176</v>
      </c>
    </row>
    <row r="2660" spans="7:10" x14ac:dyDescent="0.35">
      <c r="G2660" t="str">
        <f t="shared" si="97"/>
        <v>RWFBUCKLAND HOSPITAL</v>
      </c>
      <c r="H2660" t="str">
        <f t="shared" si="98"/>
        <v>RWF</v>
      </c>
      <c r="I2660" t="s">
        <v>4765</v>
      </c>
      <c r="J2660" t="s">
        <v>5178</v>
      </c>
    </row>
    <row r="2661" spans="7:10" x14ac:dyDescent="0.35">
      <c r="G2661" t="str">
        <f t="shared" si="97"/>
        <v>RWFDARENT VALLEY HOSPITAL</v>
      </c>
      <c r="H2661" t="str">
        <f t="shared" si="98"/>
        <v>RWF</v>
      </c>
      <c r="I2661" t="s">
        <v>2479</v>
      </c>
      <c r="J2661" t="s">
        <v>5179</v>
      </c>
    </row>
    <row r="2662" spans="7:10" x14ac:dyDescent="0.35">
      <c r="G2662" t="str">
        <f t="shared" si="97"/>
        <v>RWFEDENBRIDGE WAR MEMORIAL HOSPITAL</v>
      </c>
      <c r="H2662" t="str">
        <f t="shared" si="98"/>
        <v>RWF</v>
      </c>
      <c r="I2662" t="s">
        <v>5181</v>
      </c>
      <c r="J2662" t="s">
        <v>5180</v>
      </c>
    </row>
    <row r="2663" spans="7:10" x14ac:dyDescent="0.35">
      <c r="G2663" t="str">
        <f t="shared" si="97"/>
        <v>RWFFAVERSHAM COTTAGE HOSPITAL</v>
      </c>
      <c r="H2663" t="str">
        <f t="shared" si="98"/>
        <v>RWF</v>
      </c>
      <c r="I2663" t="s">
        <v>4767</v>
      </c>
      <c r="J2663" t="s">
        <v>5182</v>
      </c>
    </row>
    <row r="2664" spans="7:10" x14ac:dyDescent="0.35">
      <c r="G2664" t="str">
        <f t="shared" si="97"/>
        <v>RWFFORDCOMBE HOSPITAL</v>
      </c>
      <c r="H2664" t="s">
        <v>134</v>
      </c>
      <c r="I2664" t="s">
        <v>14777</v>
      </c>
      <c r="J2664" t="s">
        <v>14778</v>
      </c>
    </row>
    <row r="2665" spans="7:10" x14ac:dyDescent="0.35">
      <c r="G2665" t="str">
        <f t="shared" si="97"/>
        <v>RWFHOMOEOPATHIC HOSPITAL</v>
      </c>
      <c r="H2665" t="str">
        <f t="shared" si="98"/>
        <v>RWF</v>
      </c>
      <c r="I2665" t="s">
        <v>5184</v>
      </c>
      <c r="J2665" t="s">
        <v>5183</v>
      </c>
    </row>
    <row r="2666" spans="7:10" x14ac:dyDescent="0.35">
      <c r="G2666" t="str">
        <f t="shared" si="97"/>
        <v>RWFKENT AND CANTERBURY HOSPITAL</v>
      </c>
      <c r="H2666" t="str">
        <f t="shared" si="98"/>
        <v>RWF</v>
      </c>
      <c r="I2666" t="s">
        <v>4773</v>
      </c>
      <c r="J2666" t="s">
        <v>5185</v>
      </c>
    </row>
    <row r="2667" spans="7:10" x14ac:dyDescent="0.35">
      <c r="G2667" t="str">
        <f t="shared" si="97"/>
        <v>RWFKENT AND MEDWAY ORTHOPAEDIC CENTRE</v>
      </c>
      <c r="H2667" t="s">
        <v>134</v>
      </c>
      <c r="I2667" t="s">
        <v>14776</v>
      </c>
      <c r="J2667" t="s">
        <v>14782</v>
      </c>
    </row>
    <row r="2668" spans="7:10" x14ac:dyDescent="0.35">
      <c r="G2668" t="str">
        <f t="shared" si="97"/>
        <v>RWFMAIDSTONE DISTRICT GENERAL HOSPITAL</v>
      </c>
      <c r="H2668" t="str">
        <f t="shared" si="98"/>
        <v>RWF</v>
      </c>
      <c r="I2668" t="s">
        <v>4775</v>
      </c>
      <c r="J2668" t="s">
        <v>5186</v>
      </c>
    </row>
    <row r="2669" spans="7:10" x14ac:dyDescent="0.35">
      <c r="G2669" t="str">
        <f t="shared" si="97"/>
        <v>RWFMEDWAY MARITIME HOSPITAL</v>
      </c>
      <c r="H2669" t="str">
        <f t="shared" si="98"/>
        <v>RWF</v>
      </c>
      <c r="I2669" t="s">
        <v>5188</v>
      </c>
      <c r="J2669" t="s">
        <v>5187</v>
      </c>
    </row>
    <row r="2670" spans="7:10" x14ac:dyDescent="0.35">
      <c r="G2670" t="str">
        <f t="shared" si="97"/>
        <v>RWFMTW MEDICAL RECORDS</v>
      </c>
      <c r="H2670" t="str">
        <f t="shared" si="98"/>
        <v>RWF</v>
      </c>
      <c r="I2670" t="s">
        <v>5190</v>
      </c>
      <c r="J2670" t="s">
        <v>5189</v>
      </c>
    </row>
    <row r="2671" spans="7:10" x14ac:dyDescent="0.35">
      <c r="G2671" t="str">
        <f t="shared" si="97"/>
        <v>RWFPRESTON HALL HOSPITAL</v>
      </c>
      <c r="H2671" t="str">
        <f t="shared" si="98"/>
        <v>RWF</v>
      </c>
      <c r="I2671" t="s">
        <v>5192</v>
      </c>
      <c r="J2671" t="s">
        <v>5191</v>
      </c>
    </row>
    <row r="2672" spans="7:10" x14ac:dyDescent="0.35">
      <c r="G2672" t="str">
        <f t="shared" si="97"/>
        <v>RWFQEQM HOSPITAL</v>
      </c>
      <c r="H2672" t="str">
        <f t="shared" si="98"/>
        <v>RWF</v>
      </c>
      <c r="I2672" t="s">
        <v>5194</v>
      </c>
      <c r="J2672" t="s">
        <v>5193</v>
      </c>
    </row>
    <row r="2673" spans="7:10" x14ac:dyDescent="0.35">
      <c r="G2673" t="str">
        <f t="shared" si="97"/>
        <v>RWFQUEEN VICTORIA MEMORIAL HOSPITAL</v>
      </c>
      <c r="H2673" t="str">
        <f t="shared" si="98"/>
        <v>RWF</v>
      </c>
      <c r="I2673" t="s">
        <v>5196</v>
      </c>
      <c r="J2673" t="s">
        <v>5195</v>
      </c>
    </row>
    <row r="2674" spans="7:10" x14ac:dyDescent="0.35">
      <c r="G2674" t="str">
        <f t="shared" si="97"/>
        <v>RWFROYAL VICTORIA HOSPITAL</v>
      </c>
      <c r="H2674" t="str">
        <f t="shared" si="98"/>
        <v>RWF</v>
      </c>
      <c r="I2674" t="s">
        <v>5198</v>
      </c>
      <c r="J2674" t="s">
        <v>5197</v>
      </c>
    </row>
    <row r="2675" spans="7:10" x14ac:dyDescent="0.35">
      <c r="G2675" t="str">
        <f t="shared" si="97"/>
        <v>RWFSEVENOAKS HOSPITAL</v>
      </c>
      <c r="H2675" t="str">
        <f t="shared" si="98"/>
        <v>RWF</v>
      </c>
      <c r="I2675" t="s">
        <v>5200</v>
      </c>
      <c r="J2675" t="s">
        <v>5199</v>
      </c>
    </row>
    <row r="2676" spans="7:10" x14ac:dyDescent="0.35">
      <c r="G2676" t="str">
        <f t="shared" si="97"/>
        <v>RWFSHEPPEY COMMUNITY HOSPITAL</v>
      </c>
      <c r="H2676" t="str">
        <f t="shared" si="98"/>
        <v>RWF</v>
      </c>
      <c r="I2676" t="s">
        <v>5202</v>
      </c>
      <c r="J2676" t="s">
        <v>5201</v>
      </c>
    </row>
    <row r="2677" spans="7:10" x14ac:dyDescent="0.35">
      <c r="G2677" t="str">
        <f t="shared" si="97"/>
        <v>RWFSITTINGBOURNE MEMORIAL HOSPITAL</v>
      </c>
      <c r="H2677" t="str">
        <f t="shared" si="98"/>
        <v>RWF</v>
      </c>
      <c r="I2677" t="s">
        <v>4789</v>
      </c>
      <c r="J2677" t="s">
        <v>5203</v>
      </c>
    </row>
    <row r="2678" spans="7:10" x14ac:dyDescent="0.35">
      <c r="G2678" t="str">
        <f t="shared" si="97"/>
        <v>RWFTHE TUNBRIDGE WELLS HOSPITAL</v>
      </c>
      <c r="H2678" t="str">
        <f t="shared" si="98"/>
        <v>RWF</v>
      </c>
      <c r="I2678" t="s">
        <v>5205</v>
      </c>
      <c r="J2678" t="s">
        <v>5204</v>
      </c>
    </row>
    <row r="2679" spans="7:10" x14ac:dyDescent="0.35">
      <c r="G2679" t="str">
        <f t="shared" si="97"/>
        <v>RWFTHE TUNBRIDGE WELLS HOSPITAL</v>
      </c>
      <c r="H2679" t="str">
        <f t="shared" si="98"/>
        <v>RWF</v>
      </c>
      <c r="I2679" t="s">
        <v>5205</v>
      </c>
      <c r="J2679" t="s">
        <v>5204</v>
      </c>
    </row>
    <row r="2680" spans="7:10" x14ac:dyDescent="0.35">
      <c r="G2680" t="str">
        <f t="shared" si="97"/>
        <v>RWFTONBRIDGE COTTAGE HOSPITAL</v>
      </c>
      <c r="H2680" t="str">
        <f t="shared" si="98"/>
        <v>RWF</v>
      </c>
      <c r="I2680" t="s">
        <v>5207</v>
      </c>
      <c r="J2680" t="s">
        <v>5206</v>
      </c>
    </row>
    <row r="2681" spans="7:10" x14ac:dyDescent="0.35">
      <c r="G2681" t="str">
        <f t="shared" si="97"/>
        <v>RWFTONBRIDGE COTTAGE HOSPITAL</v>
      </c>
      <c r="H2681" t="str">
        <f t="shared" si="98"/>
        <v>RWF</v>
      </c>
      <c r="I2681" t="s">
        <v>5207</v>
      </c>
      <c r="J2681" t="s">
        <v>5206</v>
      </c>
    </row>
    <row r="2682" spans="7:10" x14ac:dyDescent="0.35">
      <c r="G2682" t="str">
        <f t="shared" si="97"/>
        <v>RWFVICTORIA HOSPITAL</v>
      </c>
      <c r="H2682" t="str">
        <f t="shared" si="98"/>
        <v>RWF</v>
      </c>
      <c r="I2682" t="s">
        <v>5209</v>
      </c>
      <c r="J2682" t="s">
        <v>5208</v>
      </c>
    </row>
    <row r="2683" spans="7:10" x14ac:dyDescent="0.35">
      <c r="G2683" t="str">
        <f t="shared" si="97"/>
        <v>RWFWHITSTABLE AND TANKERTON HOSPITAL</v>
      </c>
      <c r="H2683" t="str">
        <f t="shared" si="98"/>
        <v>RWF</v>
      </c>
      <c r="I2683" t="s">
        <v>4795</v>
      </c>
      <c r="J2683" t="s">
        <v>5210</v>
      </c>
    </row>
    <row r="2684" spans="7:10" x14ac:dyDescent="0.35">
      <c r="G2684" t="str">
        <f t="shared" si="97"/>
        <v>RWFWILL ADAMS TREATMENT CENTRE</v>
      </c>
      <c r="H2684" t="str">
        <f t="shared" si="98"/>
        <v>RWF</v>
      </c>
      <c r="I2684" t="s">
        <v>5212</v>
      </c>
      <c r="J2684" t="s">
        <v>5211</v>
      </c>
    </row>
    <row r="2685" spans="7:10" x14ac:dyDescent="0.35">
      <c r="G2685" t="str">
        <f t="shared" si="97"/>
        <v>RWFWILLIAM HARVEY HOSPITAL</v>
      </c>
      <c r="H2685" t="str">
        <f t="shared" si="98"/>
        <v>RWF</v>
      </c>
      <c r="I2685" t="s">
        <v>5214</v>
      </c>
      <c r="J2685" t="s">
        <v>5213</v>
      </c>
    </row>
    <row r="2686" spans="7:10" x14ac:dyDescent="0.35">
      <c r="G2686" t="str">
        <f t="shared" si="97"/>
        <v>RWGHARPENDEN MEMORIAL HOSPITAL</v>
      </c>
      <c r="H2686" t="str">
        <f t="shared" si="98"/>
        <v>RWG</v>
      </c>
      <c r="I2686" t="s">
        <v>870</v>
      </c>
      <c r="J2686" t="s">
        <v>5215</v>
      </c>
    </row>
    <row r="2687" spans="7:10" x14ac:dyDescent="0.35">
      <c r="G2687" t="str">
        <f t="shared" si="97"/>
        <v>RWGHEMEL HEMPSTEAD HOSPITAL</v>
      </c>
      <c r="H2687" t="str">
        <f t="shared" si="98"/>
        <v>RWG</v>
      </c>
      <c r="I2687" t="s">
        <v>5217</v>
      </c>
      <c r="J2687" t="s">
        <v>5216</v>
      </c>
    </row>
    <row r="2688" spans="7:10" x14ac:dyDescent="0.35">
      <c r="G2688" t="str">
        <f t="shared" si="97"/>
        <v>RWGMOUNT VERNON HOSPITAL</v>
      </c>
      <c r="H2688" t="str">
        <f t="shared" si="98"/>
        <v>RWG</v>
      </c>
      <c r="I2688" t="s">
        <v>872</v>
      </c>
      <c r="J2688" t="s">
        <v>5218</v>
      </c>
    </row>
    <row r="2689" spans="7:10" x14ac:dyDescent="0.35">
      <c r="G2689" t="str">
        <f t="shared" si="97"/>
        <v>RWGST ALBANS CITY HOSPITAL</v>
      </c>
      <c r="H2689" t="str">
        <f t="shared" si="98"/>
        <v>RWG</v>
      </c>
      <c r="I2689" t="s">
        <v>5220</v>
      </c>
      <c r="J2689" t="s">
        <v>5219</v>
      </c>
    </row>
    <row r="2690" spans="7:10" x14ac:dyDescent="0.35">
      <c r="G2690" t="str">
        <f t="shared" ref="G2690:G2752" si="99">H2690&amp;I2690</f>
        <v>RWGWATFORD GENERAL HOSPITAL</v>
      </c>
      <c r="H2690" t="str">
        <f t="shared" si="98"/>
        <v>RWG</v>
      </c>
      <c r="I2690" t="s">
        <v>880</v>
      </c>
      <c r="J2690" t="s">
        <v>5221</v>
      </c>
    </row>
    <row r="2691" spans="7:10" x14ac:dyDescent="0.35">
      <c r="G2691" t="str">
        <f t="shared" si="99"/>
        <v>RWHHERTFORD COUNTY HOSPITAL</v>
      </c>
      <c r="H2691" t="str">
        <f t="shared" si="98"/>
        <v>RWH</v>
      </c>
      <c r="I2691" t="s">
        <v>5223</v>
      </c>
      <c r="J2691" t="s">
        <v>5222</v>
      </c>
    </row>
    <row r="2692" spans="7:10" x14ac:dyDescent="0.35">
      <c r="G2692" t="str">
        <f t="shared" si="99"/>
        <v>RWHLISTER HOSPITAL</v>
      </c>
      <c r="H2692" t="str">
        <f t="shared" si="98"/>
        <v>RWH</v>
      </c>
      <c r="I2692" t="s">
        <v>5225</v>
      </c>
      <c r="J2692" t="s">
        <v>5224</v>
      </c>
    </row>
    <row r="2693" spans="7:10" x14ac:dyDescent="0.35">
      <c r="G2693" t="str">
        <f t="shared" si="99"/>
        <v>RWHMOUNT VERNON CANCER CENTRE</v>
      </c>
      <c r="H2693" t="str">
        <f t="shared" ref="H2693:H2755" si="100">LEFT(J2693,3)</f>
        <v>RWH</v>
      </c>
      <c r="I2693" t="s">
        <v>5227</v>
      </c>
      <c r="J2693" t="s">
        <v>5226</v>
      </c>
    </row>
    <row r="2694" spans="7:10" x14ac:dyDescent="0.35">
      <c r="G2694" t="str">
        <f t="shared" si="99"/>
        <v>RWHQUEEN ELIZABETH I I HOSPITAL</v>
      </c>
      <c r="H2694" t="str">
        <f t="shared" si="100"/>
        <v>RWH</v>
      </c>
      <c r="I2694" t="s">
        <v>5229</v>
      </c>
      <c r="J2694" t="s">
        <v>5228</v>
      </c>
    </row>
    <row r="2695" spans="7:10" x14ac:dyDescent="0.35">
      <c r="G2695" t="str">
        <f t="shared" si="99"/>
        <v>RWJBUXTON COTTAGE HOSPITAL</v>
      </c>
      <c r="H2695" t="str">
        <f t="shared" si="100"/>
        <v>RWJ</v>
      </c>
      <c r="I2695" t="s">
        <v>5231</v>
      </c>
      <c r="J2695" t="s">
        <v>5230</v>
      </c>
    </row>
    <row r="2696" spans="7:10" x14ac:dyDescent="0.35">
      <c r="G2696" t="str">
        <f t="shared" si="99"/>
        <v>RWJCHEADLE ROYAL HOSPITAL</v>
      </c>
      <c r="H2696" t="str">
        <f t="shared" si="100"/>
        <v>RWJ</v>
      </c>
      <c r="I2696" t="s">
        <v>5233</v>
      </c>
      <c r="J2696" t="s">
        <v>5232</v>
      </c>
    </row>
    <row r="2697" spans="7:10" x14ac:dyDescent="0.35">
      <c r="G2697" t="str">
        <f t="shared" si="99"/>
        <v>RWJCHERRY TREE HOSPITAL</v>
      </c>
      <c r="H2697" t="str">
        <f t="shared" si="100"/>
        <v>RWJ</v>
      </c>
      <c r="I2697" t="s">
        <v>5235</v>
      </c>
      <c r="J2697" t="s">
        <v>5234</v>
      </c>
    </row>
    <row r="2698" spans="7:10" x14ac:dyDescent="0.35">
      <c r="G2698" t="str">
        <f t="shared" si="99"/>
        <v>RWJSHIRE HILL HOSPITAL</v>
      </c>
      <c r="H2698" t="str">
        <f t="shared" si="100"/>
        <v>RWJ</v>
      </c>
      <c r="I2698" t="s">
        <v>5236</v>
      </c>
      <c r="J2698" t="s">
        <v>14159</v>
      </c>
    </row>
    <row r="2699" spans="7:10" x14ac:dyDescent="0.35">
      <c r="G2699" t="str">
        <f t="shared" si="99"/>
        <v>RWJST THOMAS HOSPITAL</v>
      </c>
      <c r="H2699" t="str">
        <f t="shared" si="100"/>
        <v>RWJ</v>
      </c>
      <c r="I2699" t="s">
        <v>5238</v>
      </c>
      <c r="J2699" t="s">
        <v>5237</v>
      </c>
    </row>
    <row r="2700" spans="7:10" x14ac:dyDescent="0.35">
      <c r="G2700" t="str">
        <f t="shared" si="99"/>
        <v>RWJSTEPPING HILL HOSPITAL</v>
      </c>
      <c r="H2700" t="str">
        <f t="shared" si="100"/>
        <v>RWJ</v>
      </c>
      <c r="I2700" t="s">
        <v>5240</v>
      </c>
      <c r="J2700" t="s">
        <v>5239</v>
      </c>
    </row>
    <row r="2701" spans="7:10" x14ac:dyDescent="0.35">
      <c r="G2701" t="str">
        <f t="shared" si="99"/>
        <v>RWJTHE MEADOWS</v>
      </c>
      <c r="H2701" t="str">
        <f t="shared" si="100"/>
        <v>RWJ</v>
      </c>
      <c r="I2701" t="s">
        <v>4955</v>
      </c>
      <c r="J2701" t="s">
        <v>5241</v>
      </c>
    </row>
    <row r="2702" spans="7:10" x14ac:dyDescent="0.35">
      <c r="G2702" t="str">
        <f t="shared" si="99"/>
        <v>RWKASHANTI HOUSE</v>
      </c>
      <c r="H2702" t="str">
        <f t="shared" si="100"/>
        <v>RWK</v>
      </c>
      <c r="I2702" t="s">
        <v>5243</v>
      </c>
      <c r="J2702" t="s">
        <v>5242</v>
      </c>
    </row>
    <row r="2703" spans="7:10" x14ac:dyDescent="0.35">
      <c r="G2703" t="str">
        <f t="shared" si="99"/>
        <v>RWKBARFORD AVENUE RESOURCE CENTRE</v>
      </c>
      <c r="H2703" t="str">
        <f t="shared" si="100"/>
        <v>RWK</v>
      </c>
      <c r="I2703" t="s">
        <v>5245</v>
      </c>
      <c r="J2703" t="s">
        <v>5244</v>
      </c>
    </row>
    <row r="2704" spans="7:10" x14ac:dyDescent="0.35">
      <c r="G2704" t="str">
        <f t="shared" si="99"/>
        <v>RWKBEACON HOUSE</v>
      </c>
      <c r="H2704" t="str">
        <f t="shared" si="100"/>
        <v>RWK</v>
      </c>
      <c r="I2704" t="s">
        <v>5247</v>
      </c>
      <c r="J2704" t="s">
        <v>5246</v>
      </c>
    </row>
    <row r="2705" spans="7:10" x14ac:dyDescent="0.35">
      <c r="G2705" t="str">
        <f t="shared" si="99"/>
        <v>RWKBEDFORD HEALTH VILLAGE</v>
      </c>
      <c r="H2705" t="str">
        <f t="shared" si="100"/>
        <v>RWK</v>
      </c>
      <c r="I2705" t="s">
        <v>5249</v>
      </c>
      <c r="J2705" t="s">
        <v>5248</v>
      </c>
    </row>
    <row r="2706" spans="7:10" x14ac:dyDescent="0.35">
      <c r="G2706" t="str">
        <f t="shared" si="99"/>
        <v>RWKBEDFORD HOSPITAL</v>
      </c>
      <c r="H2706" t="str">
        <f t="shared" si="100"/>
        <v>RWK</v>
      </c>
      <c r="I2706" t="s">
        <v>5251</v>
      </c>
      <c r="J2706" t="s">
        <v>5250</v>
      </c>
    </row>
    <row r="2707" spans="7:10" x14ac:dyDescent="0.35">
      <c r="G2707" t="str">
        <f t="shared" si="99"/>
        <v>RWKBEECH CLOSE RESOURCE CENTRE</v>
      </c>
      <c r="H2707" t="str">
        <f t="shared" si="100"/>
        <v>RWK</v>
      </c>
      <c r="I2707" t="s">
        <v>5253</v>
      </c>
      <c r="J2707" t="s">
        <v>5252</v>
      </c>
    </row>
    <row r="2708" spans="7:10" x14ac:dyDescent="0.35">
      <c r="G2708" t="str">
        <f t="shared" si="99"/>
        <v>RWKBIGGLESWADE HOSPITAL SPRING HOUSE</v>
      </c>
      <c r="H2708" t="str">
        <f t="shared" si="100"/>
        <v>RWK</v>
      </c>
      <c r="I2708" t="s">
        <v>5255</v>
      </c>
      <c r="J2708" t="s">
        <v>5254</v>
      </c>
    </row>
    <row r="2709" spans="7:10" x14ac:dyDescent="0.35">
      <c r="G2709" t="str">
        <f t="shared" si="99"/>
        <v>RWKCHARTER HOUSE</v>
      </c>
      <c r="H2709" t="str">
        <f t="shared" si="100"/>
        <v>RWK</v>
      </c>
      <c r="I2709" t="s">
        <v>5257</v>
      </c>
      <c r="J2709" t="s">
        <v>5256</v>
      </c>
    </row>
    <row r="2710" spans="7:10" x14ac:dyDescent="0.35">
      <c r="G2710" t="str">
        <f t="shared" si="99"/>
        <v>RWKCITY AND HACKNEY CENTRE FOR MENTAL HEALTH</v>
      </c>
      <c r="H2710" t="str">
        <f t="shared" si="100"/>
        <v>RWK</v>
      </c>
      <c r="I2710" t="s">
        <v>5259</v>
      </c>
      <c r="J2710" t="s">
        <v>5258</v>
      </c>
    </row>
    <row r="2711" spans="7:10" x14ac:dyDescent="0.35">
      <c r="G2711" t="str">
        <f t="shared" si="99"/>
        <v>RWKCROMBIE HOUSE</v>
      </c>
      <c r="H2711" t="str">
        <f t="shared" si="100"/>
        <v>RWK</v>
      </c>
      <c r="I2711" t="s">
        <v>5261</v>
      </c>
      <c r="J2711" t="s">
        <v>5260</v>
      </c>
    </row>
    <row r="2712" spans="7:10" x14ac:dyDescent="0.35">
      <c r="G2712" t="str">
        <f t="shared" si="99"/>
        <v>RWKDISABILITY RESOURCE CENTRE</v>
      </c>
      <c r="H2712" t="str">
        <f t="shared" si="100"/>
        <v>RWK</v>
      </c>
      <c r="I2712" t="s">
        <v>5263</v>
      </c>
      <c r="J2712" t="s">
        <v>5262</v>
      </c>
    </row>
    <row r="2713" spans="7:10" x14ac:dyDescent="0.35">
      <c r="G2713" t="str">
        <f t="shared" si="99"/>
        <v>RWKEAST HAM CARE CENTRE</v>
      </c>
      <c r="H2713" t="str">
        <f t="shared" si="100"/>
        <v>RWK</v>
      </c>
      <c r="I2713" t="s">
        <v>5265</v>
      </c>
      <c r="J2713" t="s">
        <v>5264</v>
      </c>
    </row>
    <row r="2714" spans="7:10" x14ac:dyDescent="0.35">
      <c r="G2714" t="str">
        <f t="shared" si="99"/>
        <v>RWKEMPOWA</v>
      </c>
      <c r="H2714" t="str">
        <f t="shared" si="100"/>
        <v>RWK</v>
      </c>
      <c r="I2714" t="s">
        <v>5267</v>
      </c>
      <c r="J2714" t="s">
        <v>5266</v>
      </c>
    </row>
    <row r="2715" spans="7:10" x14ac:dyDescent="0.35">
      <c r="G2715" t="str">
        <f t="shared" si="99"/>
        <v>RWKENHANCED CARE SERVICE</v>
      </c>
      <c r="H2715" t="str">
        <f t="shared" si="100"/>
        <v>RWK</v>
      </c>
      <c r="I2715" t="s">
        <v>5269</v>
      </c>
      <c r="J2715" t="s">
        <v>5268</v>
      </c>
    </row>
    <row r="2716" spans="7:10" x14ac:dyDescent="0.35">
      <c r="G2716" t="str">
        <f t="shared" si="99"/>
        <v>RWKFORENSIC CENTRE FOR MENTAL HEALTH</v>
      </c>
      <c r="H2716" t="str">
        <f t="shared" si="100"/>
        <v>RWK</v>
      </c>
      <c r="I2716" t="s">
        <v>5271</v>
      </c>
      <c r="J2716" t="s">
        <v>5270</v>
      </c>
    </row>
    <row r="2717" spans="7:10" x14ac:dyDescent="0.35">
      <c r="G2717" t="str">
        <f t="shared" si="99"/>
        <v>RWKHEALTH LINK BROMHAM ROAD</v>
      </c>
      <c r="H2717" t="str">
        <f t="shared" si="100"/>
        <v>RWK</v>
      </c>
      <c r="I2717" t="s">
        <v>5273</v>
      </c>
      <c r="J2717" t="s">
        <v>5272</v>
      </c>
    </row>
    <row r="2718" spans="7:10" x14ac:dyDescent="0.35">
      <c r="G2718" t="str">
        <f t="shared" si="99"/>
        <v>RWKKELVIN GROVE</v>
      </c>
      <c r="H2718" t="str">
        <f t="shared" si="100"/>
        <v>RWK</v>
      </c>
      <c r="I2718" t="s">
        <v>5275</v>
      </c>
      <c r="J2718" t="s">
        <v>5274</v>
      </c>
    </row>
    <row r="2719" spans="7:10" x14ac:dyDescent="0.35">
      <c r="G2719" t="str">
        <f t="shared" si="99"/>
        <v>RWKLONDON ROAD REHABILITATION</v>
      </c>
      <c r="H2719" t="str">
        <f t="shared" si="100"/>
        <v>RWK</v>
      </c>
      <c r="I2719" t="s">
        <v>5277</v>
      </c>
      <c r="J2719" t="s">
        <v>5276</v>
      </c>
    </row>
    <row r="2720" spans="7:10" x14ac:dyDescent="0.35">
      <c r="G2720" t="str">
        <f t="shared" si="99"/>
        <v>RWKLUTON &amp; CENTRAL BEDS MHIP</v>
      </c>
      <c r="H2720" t="str">
        <f t="shared" si="100"/>
        <v>RWK</v>
      </c>
      <c r="I2720" t="s">
        <v>5279</v>
      </c>
      <c r="J2720" t="s">
        <v>5278</v>
      </c>
    </row>
    <row r="2721" spans="7:10" x14ac:dyDescent="0.35">
      <c r="G2721" t="str">
        <f t="shared" si="99"/>
        <v>RWKLUTON &amp; DUNSTABLE HOSPITAL</v>
      </c>
      <c r="H2721" t="str">
        <f t="shared" si="100"/>
        <v>RWK</v>
      </c>
      <c r="I2721" t="s">
        <v>5281</v>
      </c>
      <c r="J2721" t="s">
        <v>5280</v>
      </c>
    </row>
    <row r="2722" spans="7:10" x14ac:dyDescent="0.35">
      <c r="G2722" t="str">
        <f t="shared" si="99"/>
        <v>RWKMEADOW LODGE</v>
      </c>
      <c r="H2722" t="str">
        <f t="shared" si="100"/>
        <v>RWK</v>
      </c>
      <c r="I2722" t="s">
        <v>5283</v>
      </c>
      <c r="J2722" t="s">
        <v>5282</v>
      </c>
    </row>
    <row r="2723" spans="7:10" x14ac:dyDescent="0.35">
      <c r="G2723" t="str">
        <f t="shared" si="99"/>
        <v>RWKNEWHAM CENTRE FOR MENTAL HEALTH</v>
      </c>
      <c r="H2723" t="str">
        <f t="shared" si="100"/>
        <v>RWK</v>
      </c>
      <c r="I2723" t="s">
        <v>5285</v>
      </c>
      <c r="J2723" t="s">
        <v>5284</v>
      </c>
    </row>
    <row r="2724" spans="7:10" x14ac:dyDescent="0.35">
      <c r="G2724" t="str">
        <f t="shared" si="99"/>
        <v>RWKOAKLEY COURT</v>
      </c>
      <c r="H2724" t="str">
        <f t="shared" si="100"/>
        <v>RWK</v>
      </c>
      <c r="I2724" t="s">
        <v>5287</v>
      </c>
      <c r="J2724" t="s">
        <v>5286</v>
      </c>
    </row>
    <row r="2725" spans="7:10" x14ac:dyDescent="0.35">
      <c r="G2725" t="str">
        <f t="shared" si="99"/>
        <v>RWKROMAN COURT</v>
      </c>
      <c r="H2725" t="str">
        <f t="shared" si="100"/>
        <v>RWK</v>
      </c>
      <c r="I2725" t="s">
        <v>5289</v>
      </c>
      <c r="J2725" t="s">
        <v>5288</v>
      </c>
    </row>
    <row r="2726" spans="7:10" x14ac:dyDescent="0.35">
      <c r="G2726" t="str">
        <f t="shared" si="99"/>
        <v>RWKRUSH COURT</v>
      </c>
      <c r="H2726" t="str">
        <f t="shared" si="100"/>
        <v>RWK</v>
      </c>
      <c r="I2726" t="s">
        <v>5291</v>
      </c>
      <c r="J2726" t="s">
        <v>5290</v>
      </c>
    </row>
    <row r="2727" spans="7:10" x14ac:dyDescent="0.35">
      <c r="G2727" t="str">
        <f t="shared" si="99"/>
        <v>RWKSHORT STAY MEDICAL UNIT</v>
      </c>
      <c r="H2727" t="str">
        <f t="shared" si="100"/>
        <v>RWK</v>
      </c>
      <c r="I2727" t="s">
        <v>5293</v>
      </c>
      <c r="J2727" t="s">
        <v>5292</v>
      </c>
    </row>
    <row r="2728" spans="7:10" x14ac:dyDescent="0.35">
      <c r="G2728" t="str">
        <f t="shared" si="99"/>
        <v>RWKTHAMES HOUSE</v>
      </c>
      <c r="H2728" t="str">
        <f t="shared" si="100"/>
        <v>RWK</v>
      </c>
      <c r="I2728" t="s">
        <v>5295</v>
      </c>
      <c r="J2728" t="s">
        <v>5294</v>
      </c>
    </row>
    <row r="2729" spans="7:10" x14ac:dyDescent="0.35">
      <c r="G2729" t="str">
        <f t="shared" si="99"/>
        <v>RWKTHE COPPICE</v>
      </c>
      <c r="H2729" t="str">
        <f t="shared" si="100"/>
        <v>RWK</v>
      </c>
      <c r="I2729" t="s">
        <v>5297</v>
      </c>
      <c r="J2729" t="s">
        <v>5296</v>
      </c>
    </row>
    <row r="2730" spans="7:10" x14ac:dyDescent="0.35">
      <c r="G2730" t="str">
        <f t="shared" si="99"/>
        <v>RWKTHE LAWNS</v>
      </c>
      <c r="H2730" t="str">
        <f t="shared" si="100"/>
        <v>RWK</v>
      </c>
      <c r="I2730" t="s">
        <v>5299</v>
      </c>
      <c r="J2730" t="s">
        <v>5298</v>
      </c>
    </row>
    <row r="2731" spans="7:10" x14ac:dyDescent="0.35">
      <c r="G2731" t="str">
        <f t="shared" si="99"/>
        <v>RWKTHE LODGE</v>
      </c>
      <c r="H2731" t="str">
        <f t="shared" si="100"/>
        <v>RWK</v>
      </c>
      <c r="I2731" t="s">
        <v>5301</v>
      </c>
      <c r="J2731" t="s">
        <v>5300</v>
      </c>
    </row>
    <row r="2732" spans="7:10" x14ac:dyDescent="0.35">
      <c r="G2732" t="str">
        <f t="shared" si="99"/>
        <v>RWKTHE WILLOWS</v>
      </c>
      <c r="H2732" t="str">
        <f t="shared" si="100"/>
        <v>RWK</v>
      </c>
      <c r="I2732" t="s">
        <v>2144</v>
      </c>
      <c r="J2732" t="s">
        <v>5302</v>
      </c>
    </row>
    <row r="2733" spans="7:10" x14ac:dyDescent="0.35">
      <c r="G2733" t="str">
        <f t="shared" si="99"/>
        <v>RWKTOWER HAMLETS CENTRE FOR MENTAL HEALTH</v>
      </c>
      <c r="H2733" t="str">
        <f t="shared" si="100"/>
        <v>RWK</v>
      </c>
      <c r="I2733" t="s">
        <v>5304</v>
      </c>
      <c r="J2733" t="s">
        <v>5303</v>
      </c>
    </row>
    <row r="2734" spans="7:10" x14ac:dyDescent="0.35">
      <c r="G2734" t="str">
        <f t="shared" si="99"/>
        <v>RWKTWINWOODS</v>
      </c>
      <c r="H2734" t="str">
        <f t="shared" si="100"/>
        <v>RWK</v>
      </c>
      <c r="I2734" t="s">
        <v>5306</v>
      </c>
      <c r="J2734" t="s">
        <v>5305</v>
      </c>
    </row>
    <row r="2735" spans="7:10" x14ac:dyDescent="0.35">
      <c r="G2735" t="str">
        <f t="shared" si="99"/>
        <v>RWKWHICHELLOS WHARF</v>
      </c>
      <c r="H2735" t="str">
        <f t="shared" si="100"/>
        <v>RWK</v>
      </c>
      <c r="I2735" t="s">
        <v>5308</v>
      </c>
      <c r="J2735" t="s">
        <v>5307</v>
      </c>
    </row>
    <row r="2736" spans="7:10" x14ac:dyDescent="0.35">
      <c r="G2736" t="str">
        <f t="shared" si="99"/>
        <v>RWKWOLFSON HOUSE</v>
      </c>
      <c r="H2736" t="str">
        <f t="shared" si="100"/>
        <v>RWK</v>
      </c>
      <c r="I2736" t="s">
        <v>5310</v>
      </c>
      <c r="J2736" t="s">
        <v>5309</v>
      </c>
    </row>
    <row r="2737" spans="7:10" x14ac:dyDescent="0.35">
      <c r="G2737" t="str">
        <f t="shared" si="99"/>
        <v>RWKWOODLEA CLINIC</v>
      </c>
      <c r="H2737" t="str">
        <f t="shared" si="100"/>
        <v>RWK</v>
      </c>
      <c r="I2737" t="s">
        <v>5312</v>
      </c>
      <c r="J2737" t="s">
        <v>5311</v>
      </c>
    </row>
    <row r="2738" spans="7:10" x14ac:dyDescent="0.35">
      <c r="G2738" t="str">
        <f t="shared" si="99"/>
        <v>RWPALEXANDRA HOSPITAL</v>
      </c>
      <c r="H2738" t="str">
        <f t="shared" si="100"/>
        <v>RWP</v>
      </c>
      <c r="I2738" t="s">
        <v>285</v>
      </c>
      <c r="J2738" t="s">
        <v>5315</v>
      </c>
    </row>
    <row r="2739" spans="7:10" x14ac:dyDescent="0.35">
      <c r="G2739" t="str">
        <f t="shared" si="99"/>
        <v>RWPKIDDERMINSTER HOSPITAL</v>
      </c>
      <c r="H2739" t="str">
        <f t="shared" si="100"/>
        <v>RWP</v>
      </c>
      <c r="I2739" t="s">
        <v>5317</v>
      </c>
      <c r="J2739" t="s">
        <v>5316</v>
      </c>
    </row>
    <row r="2740" spans="7:10" x14ac:dyDescent="0.35">
      <c r="G2740" t="str">
        <f t="shared" si="99"/>
        <v>RWPKIDDERMINSTER TREATMENT CENTRE</v>
      </c>
      <c r="H2740" t="str">
        <f t="shared" si="100"/>
        <v>RWP</v>
      </c>
      <c r="I2740" t="s">
        <v>5319</v>
      </c>
      <c r="J2740" t="s">
        <v>5318</v>
      </c>
    </row>
    <row r="2741" spans="7:10" x14ac:dyDescent="0.35">
      <c r="G2741" t="str">
        <f t="shared" si="99"/>
        <v>RWPWORCESTERSHIRE ROYAL HOSPITAL</v>
      </c>
      <c r="H2741" t="str">
        <f t="shared" si="100"/>
        <v>RWP</v>
      </c>
      <c r="I2741" t="s">
        <v>470</v>
      </c>
      <c r="J2741" t="s">
        <v>5320</v>
      </c>
    </row>
    <row r="2742" spans="7:10" x14ac:dyDescent="0.35">
      <c r="G2742" t="str">
        <f t="shared" si="99"/>
        <v>RWR(SOVEREIGN HOUSE) HILL END LANE (SITE 3)</v>
      </c>
      <c r="H2742" t="str">
        <f t="shared" si="100"/>
        <v>RWR</v>
      </c>
      <c r="I2742" t="s">
        <v>5322</v>
      </c>
      <c r="J2742" t="s">
        <v>5321</v>
      </c>
    </row>
    <row r="2743" spans="7:10" x14ac:dyDescent="0.35">
      <c r="G2743" t="str">
        <f t="shared" si="99"/>
        <v>RWRABBEY &amp; DEACON UNITS</v>
      </c>
      <c r="H2743" t="str">
        <f t="shared" si="100"/>
        <v>RWR</v>
      </c>
      <c r="I2743" t="s">
        <v>5324</v>
      </c>
      <c r="J2743" t="s">
        <v>5323</v>
      </c>
    </row>
    <row r="2744" spans="7:10" x14ac:dyDescent="0.35">
      <c r="G2744" t="str">
        <f t="shared" si="99"/>
        <v>RWRADTU (SHRODELLS)</v>
      </c>
      <c r="H2744" t="str">
        <f t="shared" si="100"/>
        <v>RWR</v>
      </c>
      <c r="I2744" t="s">
        <v>5326</v>
      </c>
      <c r="J2744" t="s">
        <v>5325</v>
      </c>
    </row>
    <row r="2745" spans="7:10" x14ac:dyDescent="0.35">
      <c r="G2745" t="str">
        <f t="shared" si="99"/>
        <v>RWRADTU EAST AND NORTH</v>
      </c>
      <c r="H2745" t="str">
        <f t="shared" si="100"/>
        <v>RWR</v>
      </c>
      <c r="I2745" t="s">
        <v>5328</v>
      </c>
      <c r="J2745" t="s">
        <v>5327</v>
      </c>
    </row>
    <row r="2746" spans="7:10" x14ac:dyDescent="0.35">
      <c r="G2746" t="str">
        <f t="shared" si="99"/>
        <v>RWRADULT MENTAL HEALTH UNIT (GAINSFORD HOUSE)</v>
      </c>
      <c r="H2746" t="str">
        <f t="shared" si="100"/>
        <v>RWR</v>
      </c>
      <c r="I2746" t="s">
        <v>5330</v>
      </c>
      <c r="J2746" t="s">
        <v>5329</v>
      </c>
    </row>
    <row r="2747" spans="7:10" x14ac:dyDescent="0.35">
      <c r="G2747" t="str">
        <f t="shared" si="99"/>
        <v>RWRADULT MENTAL HEALTH UNIT (HAMPDEN HOUSE)</v>
      </c>
      <c r="H2747" t="str">
        <f t="shared" si="100"/>
        <v>RWR</v>
      </c>
      <c r="I2747" t="s">
        <v>5332</v>
      </c>
      <c r="J2747" t="s">
        <v>5331</v>
      </c>
    </row>
    <row r="2748" spans="7:10" x14ac:dyDescent="0.35">
      <c r="G2748" t="str">
        <f t="shared" si="99"/>
        <v>RWRAOT N HERTS &amp; STEVENAGE</v>
      </c>
      <c r="H2748" t="str">
        <f t="shared" si="100"/>
        <v>RWR</v>
      </c>
      <c r="I2748" t="s">
        <v>5334</v>
      </c>
      <c r="J2748" t="s">
        <v>5333</v>
      </c>
    </row>
    <row r="2749" spans="7:10" x14ac:dyDescent="0.35">
      <c r="G2749" t="str">
        <f t="shared" si="99"/>
        <v>RWRAPPLETREES &amp; CHERRYTREES</v>
      </c>
      <c r="H2749" t="str">
        <f t="shared" si="100"/>
        <v>RWR</v>
      </c>
      <c r="I2749" t="s">
        <v>5336</v>
      </c>
      <c r="J2749" t="s">
        <v>5335</v>
      </c>
    </row>
    <row r="2750" spans="7:10" x14ac:dyDescent="0.35">
      <c r="G2750" t="str">
        <f t="shared" si="99"/>
        <v>RWRCATT NORTH HERTS</v>
      </c>
      <c r="H2750" t="str">
        <f t="shared" si="100"/>
        <v>RWR</v>
      </c>
      <c r="I2750" t="s">
        <v>5338</v>
      </c>
      <c r="J2750" t="s">
        <v>5337</v>
      </c>
    </row>
    <row r="2751" spans="7:10" x14ac:dyDescent="0.35">
      <c r="G2751" t="str">
        <f t="shared" si="99"/>
        <v>RWRCOMMUNITY DRUG AND ALCOHOL UNIT (STATION RD)</v>
      </c>
      <c r="H2751" t="str">
        <f t="shared" si="100"/>
        <v>RWR</v>
      </c>
      <c r="I2751" t="s">
        <v>5340</v>
      </c>
      <c r="J2751" t="s">
        <v>5339</v>
      </c>
    </row>
    <row r="2752" spans="7:10" x14ac:dyDescent="0.35">
      <c r="G2752" t="str">
        <f t="shared" si="99"/>
        <v>RWRCOMMUNITY SUPPORT UNIT (WATFORD)</v>
      </c>
      <c r="H2752" t="str">
        <f t="shared" si="100"/>
        <v>RWR</v>
      </c>
      <c r="I2752" t="s">
        <v>5342</v>
      </c>
      <c r="J2752" t="s">
        <v>5341</v>
      </c>
    </row>
    <row r="2753" spans="7:10" x14ac:dyDescent="0.35">
      <c r="G2753" t="str">
        <f t="shared" ref="G2753:G2815" si="101">H2753&amp;I2753</f>
        <v>RWRDAY HOSPITAL</v>
      </c>
      <c r="H2753" t="str">
        <f t="shared" si="100"/>
        <v>RWR</v>
      </c>
      <c r="I2753" t="s">
        <v>5344</v>
      </c>
      <c r="J2753" t="s">
        <v>5343</v>
      </c>
    </row>
    <row r="2754" spans="7:10" x14ac:dyDescent="0.35">
      <c r="G2754" t="str">
        <f t="shared" si="101"/>
        <v>RWRELDERLY MENTAL AND INFIRM UNIT ELIZABETH COURT</v>
      </c>
      <c r="H2754" t="str">
        <f t="shared" si="100"/>
        <v>RWR</v>
      </c>
      <c r="I2754" t="s">
        <v>5346</v>
      </c>
      <c r="J2754" t="s">
        <v>5345</v>
      </c>
    </row>
    <row r="2755" spans="7:10" x14ac:dyDescent="0.35">
      <c r="G2755" t="str">
        <f t="shared" si="101"/>
        <v>RWRELDERLY MENTAL AND INFIRM UNIT VICTORIA COURT</v>
      </c>
      <c r="H2755" t="str">
        <f t="shared" si="100"/>
        <v>RWR</v>
      </c>
      <c r="I2755" t="s">
        <v>5348</v>
      </c>
      <c r="J2755" t="s">
        <v>5347</v>
      </c>
    </row>
    <row r="2756" spans="7:10" x14ac:dyDescent="0.35">
      <c r="G2756" t="str">
        <f t="shared" si="101"/>
        <v>RWRERIC SHEPHERD ADMINISTRATION</v>
      </c>
      <c r="H2756" t="str">
        <f t="shared" ref="H2756:H2818" si="102">LEFT(J2756,3)</f>
        <v>RWR</v>
      </c>
      <c r="I2756" t="s">
        <v>5350</v>
      </c>
      <c r="J2756" t="s">
        <v>5349</v>
      </c>
    </row>
    <row r="2757" spans="7:10" x14ac:dyDescent="0.35">
      <c r="G2757" t="str">
        <f t="shared" si="101"/>
        <v>RWRHEMEL HEMPSTEAD GENERAL HOSPITAL</v>
      </c>
      <c r="H2757" t="str">
        <f t="shared" si="102"/>
        <v>RWR</v>
      </c>
      <c r="I2757" t="s">
        <v>5352</v>
      </c>
      <c r="J2757" t="s">
        <v>5351</v>
      </c>
    </row>
    <row r="2758" spans="7:10" x14ac:dyDescent="0.35">
      <c r="G2758" t="str">
        <f t="shared" si="101"/>
        <v>RWRHERTS AND ESSEX HOSPITAL</v>
      </c>
      <c r="H2758" t="str">
        <f t="shared" si="102"/>
        <v>RWR</v>
      </c>
      <c r="I2758" t="s">
        <v>5313</v>
      </c>
      <c r="J2758" t="s">
        <v>5353</v>
      </c>
    </row>
    <row r="2759" spans="7:10" x14ac:dyDescent="0.35">
      <c r="G2759" t="str">
        <f t="shared" si="101"/>
        <v>RWRHORNETS WARD</v>
      </c>
      <c r="H2759" t="str">
        <f t="shared" si="102"/>
        <v>RWR</v>
      </c>
      <c r="I2759" t="s">
        <v>5355</v>
      </c>
      <c r="J2759" t="s">
        <v>5354</v>
      </c>
    </row>
    <row r="2760" spans="7:10" x14ac:dyDescent="0.35">
      <c r="G2760" t="str">
        <f t="shared" si="101"/>
        <v>RWRKINGSLEY GREEN</v>
      </c>
      <c r="H2760" t="str">
        <f t="shared" si="102"/>
        <v>RWR</v>
      </c>
      <c r="I2760" t="s">
        <v>5357</v>
      </c>
      <c r="J2760" t="s">
        <v>5356</v>
      </c>
    </row>
    <row r="2761" spans="7:10" x14ac:dyDescent="0.35">
      <c r="G2761" t="str">
        <f t="shared" si="101"/>
        <v>RWRLAMBOURN GROVE</v>
      </c>
      <c r="H2761" t="str">
        <f t="shared" si="102"/>
        <v>RWR</v>
      </c>
      <c r="I2761" t="s">
        <v>5359</v>
      </c>
      <c r="J2761" t="s">
        <v>5358</v>
      </c>
    </row>
    <row r="2762" spans="7:10" x14ac:dyDescent="0.35">
      <c r="G2762" t="str">
        <f t="shared" si="101"/>
        <v>RWRLEXDEN SITE</v>
      </c>
      <c r="H2762" t="str">
        <f t="shared" si="102"/>
        <v>RWR</v>
      </c>
      <c r="I2762" t="s">
        <v>5361</v>
      </c>
      <c r="J2762" t="s">
        <v>5360</v>
      </c>
    </row>
    <row r="2763" spans="7:10" x14ac:dyDescent="0.35">
      <c r="G2763" t="str">
        <f t="shared" si="101"/>
        <v>RWRLISTER ADULT ASTON WARD MENTAL HEALTH UNIT</v>
      </c>
      <c r="H2763" t="str">
        <f t="shared" si="102"/>
        <v>RWR</v>
      </c>
      <c r="I2763" t="s">
        <v>5363</v>
      </c>
      <c r="J2763" t="s">
        <v>5362</v>
      </c>
    </row>
    <row r="2764" spans="7:10" x14ac:dyDescent="0.35">
      <c r="G2764" t="str">
        <f t="shared" si="101"/>
        <v>RWRLISTER ADULT WILBURY WARD MHU</v>
      </c>
      <c r="H2764" t="str">
        <f t="shared" si="102"/>
        <v>RWR</v>
      </c>
      <c r="I2764" t="s">
        <v>5365</v>
      </c>
      <c r="J2764" t="s">
        <v>5364</v>
      </c>
    </row>
    <row r="2765" spans="7:10" x14ac:dyDescent="0.35">
      <c r="G2765" t="str">
        <f t="shared" si="101"/>
        <v>RWRLISTER ELDERLY EDENBROOK WARD MENTAL HEALTH UNIT</v>
      </c>
      <c r="H2765" t="str">
        <f t="shared" si="102"/>
        <v>RWR</v>
      </c>
      <c r="I2765" t="s">
        <v>5367</v>
      </c>
      <c r="J2765" t="s">
        <v>5366</v>
      </c>
    </row>
    <row r="2766" spans="7:10" x14ac:dyDescent="0.35">
      <c r="G2766" t="str">
        <f t="shared" si="101"/>
        <v>RWRLISTER ELDERLY FAIRLANDS WARD MENTAL HEALTH UNIT</v>
      </c>
      <c r="H2766" t="str">
        <f t="shared" si="102"/>
        <v>RWR</v>
      </c>
      <c r="I2766" t="s">
        <v>5369</v>
      </c>
      <c r="J2766" t="s">
        <v>5368</v>
      </c>
    </row>
    <row r="2767" spans="7:10" x14ac:dyDescent="0.35">
      <c r="G2767" t="str">
        <f t="shared" si="101"/>
        <v>RWRLISTER HOSPITAL</v>
      </c>
      <c r="H2767" t="str">
        <f t="shared" si="102"/>
        <v>RWR</v>
      </c>
      <c r="I2767" t="s">
        <v>5225</v>
      </c>
      <c r="J2767" t="s">
        <v>5370</v>
      </c>
    </row>
    <row r="2768" spans="7:10" x14ac:dyDescent="0.35">
      <c r="G2768" t="str">
        <f t="shared" si="101"/>
        <v>RWRLITTLE PLUMSTEAD HOSPITAL</v>
      </c>
      <c r="H2768" t="str">
        <f t="shared" si="102"/>
        <v>RWR</v>
      </c>
      <c r="I2768" t="s">
        <v>5372</v>
      </c>
      <c r="J2768" t="s">
        <v>5371</v>
      </c>
    </row>
    <row r="2769" spans="7:10" x14ac:dyDescent="0.35">
      <c r="G2769" t="str">
        <f t="shared" si="101"/>
        <v>RWRLOGANDENE</v>
      </c>
      <c r="H2769" t="str">
        <f t="shared" si="102"/>
        <v>RWR</v>
      </c>
      <c r="I2769" t="s">
        <v>5374</v>
      </c>
      <c r="J2769" t="s">
        <v>5373</v>
      </c>
    </row>
    <row r="2770" spans="7:10" x14ac:dyDescent="0.35">
      <c r="G2770" t="str">
        <f t="shared" si="101"/>
        <v>RWRLOGANDENE EMI UNIT</v>
      </c>
      <c r="H2770" t="str">
        <f t="shared" si="102"/>
        <v>RWR</v>
      </c>
      <c r="I2770" t="s">
        <v>5376</v>
      </c>
      <c r="J2770" t="s">
        <v>5375</v>
      </c>
    </row>
    <row r="2771" spans="7:10" x14ac:dyDescent="0.35">
      <c r="G2771" t="str">
        <f t="shared" si="101"/>
        <v>RWRMENTAL HEALTH SERVICE (ALBANY LODGE)</v>
      </c>
      <c r="H2771" t="str">
        <f t="shared" si="102"/>
        <v>RWR</v>
      </c>
      <c r="I2771" t="s">
        <v>5378</v>
      </c>
      <c r="J2771" t="s">
        <v>5377</v>
      </c>
    </row>
    <row r="2772" spans="7:10" x14ac:dyDescent="0.35">
      <c r="G2772" t="str">
        <f t="shared" si="101"/>
        <v>RWRMENTAL HEALTH SERVICE (LISTER HOSPITAL)</v>
      </c>
      <c r="H2772" t="str">
        <f t="shared" si="102"/>
        <v>RWR</v>
      </c>
      <c r="I2772" t="s">
        <v>5380</v>
      </c>
      <c r="J2772" t="s">
        <v>5379</v>
      </c>
    </row>
    <row r="2773" spans="7:10" x14ac:dyDescent="0.35">
      <c r="G2773" t="str">
        <f t="shared" si="101"/>
        <v>RWRMENTAL HEALTH SERVICE (THE MEADOWS)</v>
      </c>
      <c r="H2773" t="str">
        <f t="shared" si="102"/>
        <v>RWR</v>
      </c>
      <c r="I2773" t="s">
        <v>5382</v>
      </c>
      <c r="J2773" t="s">
        <v>5381</v>
      </c>
    </row>
    <row r="2774" spans="7:10" x14ac:dyDescent="0.35">
      <c r="G2774" t="str">
        <f t="shared" si="101"/>
        <v>RWRMHU SHRODELLS (ADULT ESSEX WARD)</v>
      </c>
      <c r="H2774" t="str">
        <f t="shared" si="102"/>
        <v>RWR</v>
      </c>
      <c r="I2774" t="s">
        <v>5384</v>
      </c>
      <c r="J2774" t="s">
        <v>5383</v>
      </c>
    </row>
    <row r="2775" spans="7:10" x14ac:dyDescent="0.35">
      <c r="G2775" t="str">
        <f t="shared" si="101"/>
        <v>RWRMHU SHRODELLS (ADULT MALDEN WARD)</v>
      </c>
      <c r="H2775" t="str">
        <f t="shared" si="102"/>
        <v>RWR</v>
      </c>
      <c r="I2775" t="s">
        <v>5386</v>
      </c>
      <c r="J2775" t="s">
        <v>5385</v>
      </c>
    </row>
    <row r="2776" spans="7:10" x14ac:dyDescent="0.35">
      <c r="G2776" t="str">
        <f t="shared" si="101"/>
        <v>RWRNASCOT LAWN</v>
      </c>
      <c r="H2776" t="str">
        <f t="shared" si="102"/>
        <v>RWR</v>
      </c>
      <c r="I2776" t="s">
        <v>5388</v>
      </c>
      <c r="J2776" t="s">
        <v>5387</v>
      </c>
    </row>
    <row r="2777" spans="7:10" x14ac:dyDescent="0.35">
      <c r="G2777" t="str">
        <f t="shared" si="101"/>
        <v>RWRPROSPECT HOUSE</v>
      </c>
      <c r="H2777" t="str">
        <f t="shared" si="102"/>
        <v>RWR</v>
      </c>
      <c r="I2777" t="s">
        <v>5390</v>
      </c>
      <c r="J2777" t="s">
        <v>5389</v>
      </c>
    </row>
    <row r="2778" spans="7:10" x14ac:dyDescent="0.35">
      <c r="G2778" t="str">
        <f t="shared" si="101"/>
        <v>RWRQE2 ADULT MYMMS WARD MENTAL HEALTH UNIT</v>
      </c>
      <c r="H2778" t="str">
        <f t="shared" si="102"/>
        <v>RWR</v>
      </c>
      <c r="I2778" t="s">
        <v>5392</v>
      </c>
      <c r="J2778" t="s">
        <v>5391</v>
      </c>
    </row>
    <row r="2779" spans="7:10" x14ac:dyDescent="0.35">
      <c r="G2779" t="str">
        <f t="shared" si="101"/>
        <v>RWRQE2 ADULT WELWYN WARD MENTAL HEALTH UNIT</v>
      </c>
      <c r="H2779" t="str">
        <f t="shared" si="102"/>
        <v>RWR</v>
      </c>
      <c r="I2779" t="s">
        <v>5394</v>
      </c>
      <c r="J2779" t="s">
        <v>5393</v>
      </c>
    </row>
    <row r="2780" spans="7:10" x14ac:dyDescent="0.35">
      <c r="G2780" t="str">
        <f t="shared" si="101"/>
        <v>RWRQE2 MOTHER &amp; BABY THUMBSWOOD UNIT MENTAL HEALTH UNIT</v>
      </c>
      <c r="H2780" t="str">
        <f t="shared" si="102"/>
        <v>RWR</v>
      </c>
      <c r="I2780" t="s">
        <v>5396</v>
      </c>
      <c r="J2780" t="s">
        <v>5395</v>
      </c>
    </row>
    <row r="2781" spans="7:10" x14ac:dyDescent="0.35">
      <c r="G2781" t="str">
        <f t="shared" si="101"/>
        <v>RWRRAID - NORTH EAST</v>
      </c>
      <c r="H2781" t="str">
        <f t="shared" si="102"/>
        <v>RWR</v>
      </c>
      <c r="I2781" t="s">
        <v>5398</v>
      </c>
      <c r="J2781" t="s">
        <v>5397</v>
      </c>
    </row>
    <row r="2782" spans="7:10" x14ac:dyDescent="0.35">
      <c r="G2782" t="str">
        <f t="shared" si="101"/>
        <v>RWRRAID - SOUTH WEST HERTS</v>
      </c>
      <c r="H2782" t="str">
        <f t="shared" si="102"/>
        <v>RWR</v>
      </c>
      <c r="I2782" t="s">
        <v>5400</v>
      </c>
      <c r="J2782" t="s">
        <v>5399</v>
      </c>
    </row>
    <row r="2783" spans="7:10" x14ac:dyDescent="0.35">
      <c r="G2783" t="str">
        <f t="shared" si="101"/>
        <v>RWRSAFFRON GROUND</v>
      </c>
      <c r="H2783" t="str">
        <f t="shared" si="102"/>
        <v>RWR</v>
      </c>
      <c r="I2783" t="s">
        <v>5402</v>
      </c>
      <c r="J2783" t="s">
        <v>5401</v>
      </c>
    </row>
    <row r="2784" spans="7:10" x14ac:dyDescent="0.35">
      <c r="G2784" t="str">
        <f t="shared" si="101"/>
        <v>RWRSEWARD LODGE</v>
      </c>
      <c r="H2784" t="str">
        <f t="shared" si="102"/>
        <v>RWR</v>
      </c>
      <c r="I2784" t="s">
        <v>5404</v>
      </c>
      <c r="J2784" t="s">
        <v>5403</v>
      </c>
    </row>
    <row r="2785" spans="7:10" x14ac:dyDescent="0.35">
      <c r="G2785" t="str">
        <f t="shared" si="101"/>
        <v>RWRSHRODELLS UNIT</v>
      </c>
      <c r="H2785" t="str">
        <f t="shared" si="102"/>
        <v>RWR</v>
      </c>
      <c r="I2785" t="s">
        <v>5406</v>
      </c>
      <c r="J2785" t="s">
        <v>5405</v>
      </c>
    </row>
    <row r="2786" spans="7:10" x14ac:dyDescent="0.35">
      <c r="G2786" t="str">
        <f t="shared" si="101"/>
        <v>RWRSOUTH WEST HERTS COMMUNITY DRUG ALCOHOL UNIT (CDAT)</v>
      </c>
      <c r="H2786" t="str">
        <f t="shared" si="102"/>
        <v>RWR</v>
      </c>
      <c r="I2786" t="s">
        <v>5408</v>
      </c>
      <c r="J2786" t="s">
        <v>5407</v>
      </c>
    </row>
    <row r="2787" spans="7:10" x14ac:dyDescent="0.35">
      <c r="G2787" t="str">
        <f t="shared" si="101"/>
        <v>RWRSPECIAL CARE BABY UNIT (HEMEL HEMPSTEAD GENERAL HOSPITAL)</v>
      </c>
      <c r="H2787" t="str">
        <f t="shared" si="102"/>
        <v>RWR</v>
      </c>
      <c r="I2787" t="s">
        <v>5410</v>
      </c>
      <c r="J2787" t="s">
        <v>5409</v>
      </c>
    </row>
    <row r="2788" spans="7:10" x14ac:dyDescent="0.35">
      <c r="G2788" t="str">
        <f t="shared" si="101"/>
        <v>RWRSPECIAL CARE BABY UNIT (WATFORD GENERAL HOSPITAL)</v>
      </c>
      <c r="H2788" t="str">
        <f t="shared" si="102"/>
        <v>RWR</v>
      </c>
      <c r="I2788" t="s">
        <v>5412</v>
      </c>
      <c r="J2788" t="s">
        <v>5411</v>
      </c>
    </row>
    <row r="2789" spans="7:10" x14ac:dyDescent="0.35">
      <c r="G2789" t="str">
        <f t="shared" si="101"/>
        <v>RWRST ALBANS CDC</v>
      </c>
      <c r="H2789" t="str">
        <f t="shared" si="102"/>
        <v>RWR</v>
      </c>
      <c r="I2789" t="s">
        <v>5414</v>
      </c>
      <c r="J2789" t="s">
        <v>5413</v>
      </c>
    </row>
    <row r="2790" spans="7:10" x14ac:dyDescent="0.35">
      <c r="G2790" t="str">
        <f t="shared" si="101"/>
        <v>RWRST ALBANS ROAD</v>
      </c>
      <c r="H2790" t="str">
        <f t="shared" si="102"/>
        <v>RWR</v>
      </c>
      <c r="I2790" t="s">
        <v>5416</v>
      </c>
      <c r="J2790" t="s">
        <v>5415</v>
      </c>
    </row>
    <row r="2791" spans="7:10" x14ac:dyDescent="0.35">
      <c r="G2791" t="str">
        <f t="shared" si="101"/>
        <v>RWRST CLAIRES</v>
      </c>
      <c r="H2791" t="str">
        <f t="shared" si="102"/>
        <v>RWR</v>
      </c>
      <c r="I2791" t="s">
        <v>5418</v>
      </c>
      <c r="J2791" t="s">
        <v>5417</v>
      </c>
    </row>
    <row r="2792" spans="7:10" x14ac:dyDescent="0.35">
      <c r="G2792" t="str">
        <f t="shared" si="101"/>
        <v>RWRST JULIANS</v>
      </c>
      <c r="H2792" t="str">
        <f t="shared" si="102"/>
        <v>RWR</v>
      </c>
      <c r="I2792" t="s">
        <v>5420</v>
      </c>
      <c r="J2792" t="s">
        <v>5419</v>
      </c>
    </row>
    <row r="2793" spans="7:10" x14ac:dyDescent="0.35">
      <c r="G2793" t="str">
        <f t="shared" si="101"/>
        <v>RWRST MARGARET'S HOSPITAL</v>
      </c>
      <c r="H2793" t="str">
        <f t="shared" si="102"/>
        <v>RWR</v>
      </c>
      <c r="I2793" t="s">
        <v>806</v>
      </c>
      <c r="J2793" t="s">
        <v>5421</v>
      </c>
    </row>
    <row r="2794" spans="7:10" x14ac:dyDescent="0.35">
      <c r="G2794" t="str">
        <f t="shared" si="101"/>
        <v>RWRST NICHOLAS WARD</v>
      </c>
      <c r="H2794" t="str">
        <f t="shared" si="102"/>
        <v>RWR</v>
      </c>
      <c r="I2794" t="s">
        <v>5423</v>
      </c>
      <c r="J2794" t="s">
        <v>5422</v>
      </c>
    </row>
    <row r="2795" spans="7:10" x14ac:dyDescent="0.35">
      <c r="G2795" t="str">
        <f t="shared" si="101"/>
        <v>RWRST PAULS (HEMEL HEMPSTEAD)</v>
      </c>
      <c r="H2795" t="str">
        <f t="shared" si="102"/>
        <v>RWR</v>
      </c>
      <c r="I2795" t="s">
        <v>5425</v>
      </c>
      <c r="J2795" t="s">
        <v>5424</v>
      </c>
    </row>
    <row r="2796" spans="7:10" x14ac:dyDescent="0.35">
      <c r="G2796" t="str">
        <f t="shared" si="101"/>
        <v>RWRSTEVENAGE CDAT</v>
      </c>
      <c r="H2796" t="str">
        <f t="shared" si="102"/>
        <v>RWR</v>
      </c>
      <c r="I2796" t="s">
        <v>5427</v>
      </c>
      <c r="J2796" t="s">
        <v>5426</v>
      </c>
    </row>
    <row r="2797" spans="7:10" x14ac:dyDescent="0.35">
      <c r="G2797" t="str">
        <f t="shared" si="101"/>
        <v>RWRSTEVENAGE CMHC</v>
      </c>
      <c r="H2797" t="str">
        <f t="shared" si="102"/>
        <v>RWR</v>
      </c>
      <c r="I2797" t="s">
        <v>5429</v>
      </c>
      <c r="J2797" t="s">
        <v>5428</v>
      </c>
    </row>
    <row r="2798" spans="7:10" x14ac:dyDescent="0.35">
      <c r="G2798" t="str">
        <f t="shared" si="101"/>
        <v>RWRSW CATT</v>
      </c>
      <c r="H2798" t="str">
        <f t="shared" si="102"/>
        <v>RWR</v>
      </c>
      <c r="I2798" t="s">
        <v>5431</v>
      </c>
      <c r="J2798" t="s">
        <v>5430</v>
      </c>
    </row>
    <row r="2799" spans="7:10" x14ac:dyDescent="0.35">
      <c r="G2799" t="str">
        <f t="shared" si="101"/>
        <v>RWRTHE BEACON</v>
      </c>
      <c r="H2799" t="str">
        <f t="shared" si="102"/>
        <v>RWR</v>
      </c>
      <c r="I2799" t="s">
        <v>5433</v>
      </c>
      <c r="J2799" t="s">
        <v>5432</v>
      </c>
    </row>
    <row r="2800" spans="7:10" x14ac:dyDescent="0.35">
      <c r="G2800" t="str">
        <f t="shared" si="101"/>
        <v>RWRTHE KESTRELS</v>
      </c>
      <c r="H2800" t="str">
        <f t="shared" si="102"/>
        <v>RWR</v>
      </c>
      <c r="I2800" t="s">
        <v>5435</v>
      </c>
      <c r="J2800" t="s">
        <v>5434</v>
      </c>
    </row>
    <row r="2801" spans="7:10" x14ac:dyDescent="0.35">
      <c r="G2801" t="str">
        <f t="shared" si="101"/>
        <v>RWRTHE ORCHARDS</v>
      </c>
      <c r="H2801" t="str">
        <f t="shared" si="102"/>
        <v>RWR</v>
      </c>
      <c r="I2801" t="s">
        <v>5437</v>
      </c>
      <c r="J2801" t="s">
        <v>5436</v>
      </c>
    </row>
    <row r="2802" spans="7:10" x14ac:dyDescent="0.35">
      <c r="G2802" t="str">
        <f t="shared" si="101"/>
        <v>RWRTHE STEWARTS</v>
      </c>
      <c r="H2802" t="str">
        <f t="shared" si="102"/>
        <v>RWR</v>
      </c>
      <c r="I2802" t="s">
        <v>5439</v>
      </c>
      <c r="J2802" t="s">
        <v>5438</v>
      </c>
    </row>
    <row r="2803" spans="7:10" x14ac:dyDescent="0.35">
      <c r="G2803" t="str">
        <f t="shared" si="101"/>
        <v>RWVAOT(EEM)&amp; RIL(EXETER S&amp;W)</v>
      </c>
      <c r="H2803" t="str">
        <f t="shared" si="102"/>
        <v>RWV</v>
      </c>
      <c r="I2803" t="s">
        <v>5441</v>
      </c>
      <c r="J2803" t="s">
        <v>5440</v>
      </c>
    </row>
    <row r="2804" spans="7:10" x14ac:dyDescent="0.35">
      <c r="G2804" t="str">
        <f t="shared" si="101"/>
        <v>RWVBIDEFORD AND DISTRICT HOSPITAL</v>
      </c>
      <c r="H2804" t="str">
        <f t="shared" si="102"/>
        <v>RWV</v>
      </c>
      <c r="I2804" t="s">
        <v>5443</v>
      </c>
      <c r="J2804" t="s">
        <v>5442</v>
      </c>
    </row>
    <row r="2805" spans="7:10" x14ac:dyDescent="0.35">
      <c r="G2805" t="str">
        <f t="shared" si="101"/>
        <v>RWVCHANNINGS WOOD (HEALTH)</v>
      </c>
      <c r="H2805" t="str">
        <f t="shared" si="102"/>
        <v>RWV</v>
      </c>
      <c r="I2805" t="s">
        <v>5445</v>
      </c>
      <c r="J2805" t="s">
        <v>5444</v>
      </c>
    </row>
    <row r="2806" spans="7:10" x14ac:dyDescent="0.35">
      <c r="G2806" t="str">
        <f t="shared" si="101"/>
        <v>RWVCOOMBEHAVEN WARD</v>
      </c>
      <c r="H2806" t="str">
        <f t="shared" si="102"/>
        <v>RWV</v>
      </c>
      <c r="I2806" t="s">
        <v>5447</v>
      </c>
      <c r="J2806" t="s">
        <v>5446</v>
      </c>
    </row>
    <row r="2807" spans="7:10" x14ac:dyDescent="0.35">
      <c r="G2807" t="str">
        <f t="shared" si="101"/>
        <v>RWVCRHT EAST DEVON</v>
      </c>
      <c r="H2807" t="str">
        <f t="shared" si="102"/>
        <v>RWV</v>
      </c>
      <c r="I2807" t="s">
        <v>5449</v>
      </c>
      <c r="J2807" t="s">
        <v>5448</v>
      </c>
    </row>
    <row r="2808" spans="7:10" x14ac:dyDescent="0.35">
      <c r="G2808" t="str">
        <f t="shared" si="101"/>
        <v>RWVCRHT EXETER</v>
      </c>
      <c r="H2808" t="str">
        <f t="shared" si="102"/>
        <v>RWV</v>
      </c>
      <c r="I2808" t="s">
        <v>5451</v>
      </c>
      <c r="J2808" t="s">
        <v>5450</v>
      </c>
    </row>
    <row r="2809" spans="7:10" x14ac:dyDescent="0.35">
      <c r="G2809" t="str">
        <f t="shared" si="101"/>
        <v>RWVCRHT MID DEVON</v>
      </c>
      <c r="H2809" t="str">
        <f t="shared" si="102"/>
        <v>RWV</v>
      </c>
      <c r="I2809" t="s">
        <v>5453</v>
      </c>
      <c r="J2809" t="s">
        <v>5452</v>
      </c>
    </row>
    <row r="2810" spans="7:10" x14ac:dyDescent="0.35">
      <c r="G2810" t="str">
        <f t="shared" si="101"/>
        <v>RWVCRS TEIGNBRIDGE</v>
      </c>
      <c r="H2810" t="str">
        <f t="shared" si="102"/>
        <v>RWV</v>
      </c>
      <c r="I2810" t="s">
        <v>5455</v>
      </c>
      <c r="J2810" t="s">
        <v>5454</v>
      </c>
    </row>
    <row r="2811" spans="7:10" x14ac:dyDescent="0.35">
      <c r="G2811" t="str">
        <f t="shared" si="101"/>
        <v>RWVCULVERHAY</v>
      </c>
      <c r="H2811" t="str">
        <f t="shared" si="102"/>
        <v>RWV</v>
      </c>
      <c r="I2811" t="s">
        <v>5457</v>
      </c>
      <c r="J2811" t="s">
        <v>5456</v>
      </c>
    </row>
    <row r="2812" spans="7:10" x14ac:dyDescent="0.35">
      <c r="G2812" t="str">
        <f t="shared" si="101"/>
        <v>RWVDARTMOOR (HEALTH)</v>
      </c>
      <c r="H2812" t="str">
        <f t="shared" si="102"/>
        <v>RWV</v>
      </c>
      <c r="I2812" t="s">
        <v>5459</v>
      </c>
      <c r="J2812" t="s">
        <v>5458</v>
      </c>
    </row>
    <row r="2813" spans="7:10" x14ac:dyDescent="0.35">
      <c r="G2813" t="str">
        <f t="shared" si="101"/>
        <v>RWVDELDERFIELD WARD</v>
      </c>
      <c r="H2813" t="str">
        <f t="shared" si="102"/>
        <v>RWV</v>
      </c>
      <c r="I2813" t="s">
        <v>5461</v>
      </c>
      <c r="J2813" t="s">
        <v>5460</v>
      </c>
    </row>
    <row r="2814" spans="7:10" x14ac:dyDescent="0.35">
      <c r="G2814" t="str">
        <f t="shared" si="101"/>
        <v>RWVDEVON DRUG SERV (EEM P/C)</v>
      </c>
      <c r="H2814" t="str">
        <f t="shared" si="102"/>
        <v>RWV</v>
      </c>
      <c r="I2814" t="s">
        <v>5463</v>
      </c>
      <c r="J2814" t="s">
        <v>5462</v>
      </c>
    </row>
    <row r="2815" spans="7:10" x14ac:dyDescent="0.35">
      <c r="G2815" t="str">
        <f t="shared" si="101"/>
        <v>RWVDEVON DRUG SERV (EEM)</v>
      </c>
      <c r="H2815" t="str">
        <f t="shared" si="102"/>
        <v>RWV</v>
      </c>
      <c r="I2815" t="s">
        <v>5465</v>
      </c>
      <c r="J2815" t="s">
        <v>5464</v>
      </c>
    </row>
    <row r="2816" spans="7:10" x14ac:dyDescent="0.35">
      <c r="G2816" t="str">
        <f t="shared" ref="G2816:G2879" si="103">H2816&amp;I2816</f>
        <v>RWVDEVON DRUG SERV (EEM) NMP</v>
      </c>
      <c r="H2816" t="str">
        <f t="shared" si="102"/>
        <v>RWV</v>
      </c>
      <c r="I2816" t="s">
        <v>5467</v>
      </c>
      <c r="J2816" t="s">
        <v>5466</v>
      </c>
    </row>
    <row r="2817" spans="7:10" x14ac:dyDescent="0.35">
      <c r="G2817" t="str">
        <f t="shared" si="103"/>
        <v>RWVDEVON DRUG SERV (S&amp;W) NMP</v>
      </c>
      <c r="H2817" t="str">
        <f t="shared" si="102"/>
        <v>RWV</v>
      </c>
      <c r="I2817" t="s">
        <v>5469</v>
      </c>
      <c r="J2817" t="s">
        <v>5468</v>
      </c>
    </row>
    <row r="2818" spans="7:10" x14ac:dyDescent="0.35">
      <c r="G2818" t="str">
        <f t="shared" si="103"/>
        <v>RWVDEVON DRUG SERV(NORTH)NMP</v>
      </c>
      <c r="H2818" t="str">
        <f t="shared" si="102"/>
        <v>RWV</v>
      </c>
      <c r="I2818" t="s">
        <v>5471</v>
      </c>
      <c r="J2818" t="s">
        <v>5470</v>
      </c>
    </row>
    <row r="2819" spans="7:10" x14ac:dyDescent="0.35">
      <c r="G2819" t="str">
        <f t="shared" si="103"/>
        <v>RWVDEVON DRUG SERV(NRTH P/C)</v>
      </c>
      <c r="H2819" t="str">
        <f t="shared" ref="H2819:H2882" si="104">LEFT(J2819,3)</f>
        <v>RWV</v>
      </c>
      <c r="I2819" t="s">
        <v>5473</v>
      </c>
      <c r="J2819" t="s">
        <v>5472</v>
      </c>
    </row>
    <row r="2820" spans="7:10" x14ac:dyDescent="0.35">
      <c r="G2820" t="str">
        <f t="shared" si="103"/>
        <v>RWVDEVON DRUG SV(EEM P/C)NMP</v>
      </c>
      <c r="H2820" t="str">
        <f t="shared" si="104"/>
        <v>RWV</v>
      </c>
      <c r="I2820" t="s">
        <v>5475</v>
      </c>
      <c r="J2820" t="s">
        <v>5474</v>
      </c>
    </row>
    <row r="2821" spans="7:10" x14ac:dyDescent="0.35">
      <c r="G2821" t="str">
        <f t="shared" si="103"/>
        <v>RWVDEVON DRUG SV(NTH P/C)NMP</v>
      </c>
      <c r="H2821" t="str">
        <f t="shared" si="104"/>
        <v>RWV</v>
      </c>
      <c r="I2821" t="s">
        <v>5477</v>
      </c>
      <c r="J2821" t="s">
        <v>5476</v>
      </c>
    </row>
    <row r="2822" spans="7:10" x14ac:dyDescent="0.35">
      <c r="G2822" t="str">
        <f t="shared" si="103"/>
        <v>RWVDEVON DRUG SV(S&amp;W P/C)NMP</v>
      </c>
      <c r="H2822" t="str">
        <f t="shared" si="104"/>
        <v>RWV</v>
      </c>
      <c r="I2822" t="s">
        <v>5479</v>
      </c>
      <c r="J2822" t="s">
        <v>5478</v>
      </c>
    </row>
    <row r="2823" spans="7:10" x14ac:dyDescent="0.35">
      <c r="G2823" t="str">
        <f t="shared" si="103"/>
        <v>RWVDIX'S FIELD</v>
      </c>
      <c r="H2823" t="str">
        <f t="shared" si="104"/>
        <v>RWV</v>
      </c>
      <c r="I2823" t="s">
        <v>5481</v>
      </c>
      <c r="J2823" t="s">
        <v>5480</v>
      </c>
    </row>
    <row r="2824" spans="7:10" x14ac:dyDescent="0.35">
      <c r="G2824" t="str">
        <f t="shared" si="103"/>
        <v>RWVEXETER (HEALTH)</v>
      </c>
      <c r="H2824" t="str">
        <f t="shared" si="104"/>
        <v>RWV</v>
      </c>
      <c r="I2824" t="s">
        <v>5483</v>
      </c>
      <c r="J2824" t="s">
        <v>5482</v>
      </c>
    </row>
    <row r="2825" spans="7:10" x14ac:dyDescent="0.35">
      <c r="G2825" t="str">
        <f t="shared" si="103"/>
        <v>RWVEXETER CRS (NMP)</v>
      </c>
      <c r="H2825" t="str">
        <f t="shared" si="104"/>
        <v>RWV</v>
      </c>
      <c r="I2825" t="s">
        <v>5485</v>
      </c>
      <c r="J2825" t="s">
        <v>5484</v>
      </c>
    </row>
    <row r="2826" spans="7:10" x14ac:dyDescent="0.35">
      <c r="G2826" t="str">
        <f t="shared" si="103"/>
        <v>RWVFRANKLYN COMMUNITY HOSPITAL</v>
      </c>
      <c r="H2826" t="str">
        <f t="shared" si="104"/>
        <v>RWV</v>
      </c>
      <c r="I2826" t="s">
        <v>5487</v>
      </c>
      <c r="J2826" t="s">
        <v>5486</v>
      </c>
    </row>
    <row r="2827" spans="7:10" x14ac:dyDescent="0.35">
      <c r="G2827" t="str">
        <f t="shared" si="103"/>
        <v>RWVHALDON UNIT</v>
      </c>
      <c r="H2827" t="str">
        <f t="shared" si="104"/>
        <v>RWV</v>
      </c>
      <c r="I2827" t="s">
        <v>5489</v>
      </c>
      <c r="J2827" t="s">
        <v>5488</v>
      </c>
    </row>
    <row r="2828" spans="7:10" x14ac:dyDescent="0.35">
      <c r="G2828" t="str">
        <f t="shared" si="103"/>
        <v>RWVHARBOURNE UNIT</v>
      </c>
      <c r="H2828" t="str">
        <f t="shared" si="104"/>
        <v>RWV</v>
      </c>
      <c r="I2828" t="s">
        <v>5491</v>
      </c>
      <c r="J2828" t="s">
        <v>5490</v>
      </c>
    </row>
    <row r="2829" spans="7:10" x14ac:dyDescent="0.35">
      <c r="G2829" t="str">
        <f t="shared" si="103"/>
        <v>RWVHILLBANK (CREDITON)</v>
      </c>
      <c r="H2829" t="str">
        <f t="shared" si="104"/>
        <v>RWV</v>
      </c>
      <c r="I2829" t="s">
        <v>5493</v>
      </c>
      <c r="J2829" t="s">
        <v>5492</v>
      </c>
    </row>
    <row r="2830" spans="7:10" x14ac:dyDescent="0.35">
      <c r="G2830" t="str">
        <f t="shared" si="103"/>
        <v>RWVKNIGHTSHAYES</v>
      </c>
      <c r="H2830" t="str">
        <f t="shared" si="104"/>
        <v>RWV</v>
      </c>
      <c r="I2830" t="s">
        <v>5495</v>
      </c>
      <c r="J2830" t="s">
        <v>5494</v>
      </c>
    </row>
    <row r="2831" spans="7:10" x14ac:dyDescent="0.35">
      <c r="G2831" t="str">
        <f t="shared" si="103"/>
        <v>RWVLARKBY</v>
      </c>
      <c r="H2831" t="str">
        <f t="shared" si="104"/>
        <v>RWV</v>
      </c>
      <c r="I2831" t="s">
        <v>5497</v>
      </c>
      <c r="J2831" t="s">
        <v>5496</v>
      </c>
    </row>
    <row r="2832" spans="7:10" x14ac:dyDescent="0.35">
      <c r="G2832" t="str">
        <f t="shared" si="103"/>
        <v>RWVLDS SOUTH AND WEST DEVON</v>
      </c>
      <c r="H2832" t="str">
        <f t="shared" si="104"/>
        <v>RWV</v>
      </c>
      <c r="I2832" t="s">
        <v>5499</v>
      </c>
      <c r="J2832" t="s">
        <v>5498</v>
      </c>
    </row>
    <row r="2833" spans="7:10" x14ac:dyDescent="0.35">
      <c r="G2833" t="str">
        <f t="shared" si="103"/>
        <v>RWVLEANDER UNIT</v>
      </c>
      <c r="H2833" t="str">
        <f t="shared" si="104"/>
        <v>RWV</v>
      </c>
      <c r="I2833" t="s">
        <v>5501</v>
      </c>
      <c r="J2833" t="s">
        <v>5500</v>
      </c>
    </row>
    <row r="2834" spans="7:10" x14ac:dyDescent="0.35">
      <c r="G2834" t="str">
        <f t="shared" si="103"/>
        <v>RWVMENTAL HEALTH NORTH DEVON (NMP)</v>
      </c>
      <c r="H2834" t="str">
        <f t="shared" si="104"/>
        <v>RWV</v>
      </c>
      <c r="I2834" t="s">
        <v>5503</v>
      </c>
      <c r="J2834" t="s">
        <v>5502</v>
      </c>
    </row>
    <row r="2835" spans="7:10" x14ac:dyDescent="0.35">
      <c r="G2835" t="str">
        <f t="shared" si="103"/>
        <v>RWVMID DEVON R &amp; IL</v>
      </c>
      <c r="H2835" t="str">
        <f t="shared" si="104"/>
        <v>RWV</v>
      </c>
      <c r="I2835" t="s">
        <v>5505</v>
      </c>
      <c r="J2835" t="s">
        <v>5504</v>
      </c>
    </row>
    <row r="2836" spans="7:10" x14ac:dyDescent="0.35">
      <c r="G2836" t="str">
        <f t="shared" si="103"/>
        <v>RWVNEW LEAF</v>
      </c>
      <c r="H2836" t="str">
        <f t="shared" si="104"/>
        <v>RWV</v>
      </c>
      <c r="I2836" t="s">
        <v>5507</v>
      </c>
      <c r="J2836" t="s">
        <v>5506</v>
      </c>
    </row>
    <row r="2837" spans="7:10" x14ac:dyDescent="0.35">
      <c r="G2837" t="str">
        <f t="shared" si="103"/>
        <v>RWVNEWTON ABBOT HOSPITAL</v>
      </c>
      <c r="H2837" t="str">
        <f t="shared" si="104"/>
        <v>RWV</v>
      </c>
      <c r="I2837" t="s">
        <v>724</v>
      </c>
      <c r="J2837" t="s">
        <v>5508</v>
      </c>
    </row>
    <row r="2838" spans="7:10" x14ac:dyDescent="0.35">
      <c r="G2838" t="str">
        <f t="shared" si="103"/>
        <v>RWVNORTH DEVON DAS</v>
      </c>
      <c r="H2838" t="str">
        <f t="shared" si="104"/>
        <v>RWV</v>
      </c>
      <c r="I2838" t="s">
        <v>5510</v>
      </c>
      <c r="J2838" t="s">
        <v>5509</v>
      </c>
    </row>
    <row r="2839" spans="7:10" x14ac:dyDescent="0.35">
      <c r="G2839" t="str">
        <f t="shared" si="103"/>
        <v>RWVNORTH DEVON DISTRICT HOSPITAL</v>
      </c>
      <c r="H2839" t="str">
        <f t="shared" si="104"/>
        <v>RWV</v>
      </c>
      <c r="I2839" t="s">
        <v>1031</v>
      </c>
      <c r="J2839" t="s">
        <v>5511</v>
      </c>
    </row>
    <row r="2840" spans="7:10" x14ac:dyDescent="0.35">
      <c r="G2840" t="str">
        <f t="shared" si="103"/>
        <v>RWVOKEHAMPTON COMMUNITY HOSPITAL</v>
      </c>
      <c r="H2840" t="str">
        <f t="shared" si="104"/>
        <v>RWV</v>
      </c>
      <c r="I2840" t="s">
        <v>5513</v>
      </c>
      <c r="J2840" t="s">
        <v>5512</v>
      </c>
    </row>
    <row r="2841" spans="7:10" x14ac:dyDescent="0.35">
      <c r="G2841" t="str">
        <f t="shared" si="103"/>
        <v>RWVOPMH (CREDITON)</v>
      </c>
      <c r="H2841" t="str">
        <f t="shared" si="104"/>
        <v>RWV</v>
      </c>
      <c r="I2841" t="s">
        <v>5515</v>
      </c>
      <c r="J2841" t="s">
        <v>5514</v>
      </c>
    </row>
    <row r="2842" spans="7:10" x14ac:dyDescent="0.35">
      <c r="G2842" t="str">
        <f t="shared" si="103"/>
        <v>RWVOPMH (SIDMOUTH &amp; SEATON)</v>
      </c>
      <c r="H2842" t="str">
        <f t="shared" si="104"/>
        <v>RWV</v>
      </c>
      <c r="I2842" t="s">
        <v>5517</v>
      </c>
      <c r="J2842" t="s">
        <v>5516</v>
      </c>
    </row>
    <row r="2843" spans="7:10" x14ac:dyDescent="0.35">
      <c r="G2843" t="str">
        <f t="shared" si="103"/>
        <v>RWVOPMH (TIVERTON/CULLOMPTON)</v>
      </c>
      <c r="H2843" t="str">
        <f t="shared" si="104"/>
        <v>RWV</v>
      </c>
      <c r="I2843" t="s">
        <v>5519</v>
      </c>
      <c r="J2843" t="s">
        <v>5518</v>
      </c>
    </row>
    <row r="2844" spans="7:10" x14ac:dyDescent="0.35">
      <c r="G2844" t="str">
        <f t="shared" si="103"/>
        <v>RWVOPMH EAST DEVON COASTAL</v>
      </c>
      <c r="H2844" t="str">
        <f t="shared" si="104"/>
        <v>RWV</v>
      </c>
      <c r="I2844" t="s">
        <v>5521</v>
      </c>
      <c r="J2844" t="s">
        <v>5520</v>
      </c>
    </row>
    <row r="2845" spans="7:10" x14ac:dyDescent="0.35">
      <c r="G2845" t="str">
        <f t="shared" si="103"/>
        <v>RWVOPMH EXETER</v>
      </c>
      <c r="H2845" t="str">
        <f t="shared" si="104"/>
        <v>RWV</v>
      </c>
      <c r="I2845" t="s">
        <v>5523</v>
      </c>
      <c r="J2845" t="s">
        <v>5522</v>
      </c>
    </row>
    <row r="2846" spans="7:10" x14ac:dyDescent="0.35">
      <c r="G2846" t="str">
        <f t="shared" si="103"/>
        <v>RWVOPMH EXETER</v>
      </c>
      <c r="H2846" t="str">
        <f t="shared" si="104"/>
        <v>RWV</v>
      </c>
      <c r="I2846" t="s">
        <v>5523</v>
      </c>
      <c r="J2846" t="s">
        <v>5524</v>
      </c>
    </row>
    <row r="2847" spans="7:10" x14ac:dyDescent="0.35">
      <c r="G2847" t="str">
        <f t="shared" si="103"/>
        <v>RWVOPMH EXETER 2</v>
      </c>
      <c r="H2847" t="str">
        <f t="shared" si="104"/>
        <v>RWV</v>
      </c>
      <c r="I2847" t="s">
        <v>5526</v>
      </c>
      <c r="J2847" t="s">
        <v>5525</v>
      </c>
    </row>
    <row r="2848" spans="7:10" x14ac:dyDescent="0.35">
      <c r="G2848" t="str">
        <f t="shared" si="103"/>
        <v>RWVOPMH FRANKLYN HOSPITAL</v>
      </c>
      <c r="H2848" t="str">
        <f t="shared" si="104"/>
        <v>RWV</v>
      </c>
      <c r="I2848" t="s">
        <v>5528</v>
      </c>
      <c r="J2848" t="s">
        <v>5527</v>
      </c>
    </row>
    <row r="2849" spans="7:10" x14ac:dyDescent="0.35">
      <c r="G2849" t="str">
        <f t="shared" si="103"/>
        <v>RWVOPMH NORTH - TORRIDGESIDE</v>
      </c>
      <c r="H2849" t="str">
        <f t="shared" si="104"/>
        <v>RWV</v>
      </c>
      <c r="I2849" t="s">
        <v>5530</v>
      </c>
      <c r="J2849" t="s">
        <v>5529</v>
      </c>
    </row>
    <row r="2850" spans="7:10" x14ac:dyDescent="0.35">
      <c r="G2850" t="str">
        <f t="shared" si="103"/>
        <v>RWVOPMH NORTH DEVON - WEST (NMP)</v>
      </c>
      <c r="H2850" t="str">
        <f t="shared" si="104"/>
        <v>RWV</v>
      </c>
      <c r="I2850" t="s">
        <v>5532</v>
      </c>
      <c r="J2850" t="s">
        <v>5531</v>
      </c>
    </row>
    <row r="2851" spans="7:10" x14ac:dyDescent="0.35">
      <c r="G2851" t="str">
        <f t="shared" si="103"/>
        <v>RWVOPMH NORTH DEVON (EAST)</v>
      </c>
      <c r="H2851" t="str">
        <f t="shared" si="104"/>
        <v>RWV</v>
      </c>
      <c r="I2851" t="s">
        <v>5534</v>
      </c>
      <c r="J2851" t="s">
        <v>5533</v>
      </c>
    </row>
    <row r="2852" spans="7:10" x14ac:dyDescent="0.35">
      <c r="G2852" t="str">
        <f t="shared" si="103"/>
        <v>RWVPSYCHOLOGY DEPARTMENT FOR NORTH DEVON</v>
      </c>
      <c r="H2852" t="str">
        <f t="shared" si="104"/>
        <v>RWV</v>
      </c>
      <c r="I2852" t="s">
        <v>5536</v>
      </c>
      <c r="J2852" t="s">
        <v>5535</v>
      </c>
    </row>
    <row r="2853" spans="7:10" x14ac:dyDescent="0.35">
      <c r="G2853" t="str">
        <f t="shared" si="103"/>
        <v>RWVREDHILLS</v>
      </c>
      <c r="H2853" t="str">
        <f t="shared" si="104"/>
        <v>RWV</v>
      </c>
      <c r="I2853" t="s">
        <v>5538</v>
      </c>
      <c r="J2853" t="s">
        <v>5537</v>
      </c>
    </row>
    <row r="2854" spans="7:10" x14ac:dyDescent="0.35">
      <c r="G2854" t="str">
        <f t="shared" si="103"/>
        <v>RWVRIL &amp; MWA EXMOUTH</v>
      </c>
      <c r="H2854" t="str">
        <f t="shared" si="104"/>
        <v>RWV</v>
      </c>
      <c r="I2854" t="s">
        <v>5540</v>
      </c>
      <c r="J2854" t="s">
        <v>5539</v>
      </c>
    </row>
    <row r="2855" spans="7:10" x14ac:dyDescent="0.35">
      <c r="G2855" t="str">
        <f t="shared" si="103"/>
        <v>RWVRIL &amp; MWA HONITON</v>
      </c>
      <c r="H2855" t="str">
        <f t="shared" si="104"/>
        <v>RWV</v>
      </c>
      <c r="I2855" t="s">
        <v>5542</v>
      </c>
      <c r="J2855" t="s">
        <v>5541</v>
      </c>
    </row>
    <row r="2856" spans="7:10" x14ac:dyDescent="0.35">
      <c r="G2856" t="str">
        <f t="shared" si="103"/>
        <v>RWVRIL &amp; MWA TIVERTON</v>
      </c>
      <c r="H2856" t="str">
        <f t="shared" si="104"/>
        <v>RWV</v>
      </c>
      <c r="I2856" t="s">
        <v>5544</v>
      </c>
      <c r="J2856" t="s">
        <v>5543</v>
      </c>
    </row>
    <row r="2857" spans="7:10" x14ac:dyDescent="0.35">
      <c r="G2857" t="str">
        <f t="shared" si="103"/>
        <v>RWVRIVERSIDE</v>
      </c>
      <c r="H2857" t="str">
        <f t="shared" si="104"/>
        <v>RWV</v>
      </c>
      <c r="I2857" t="s">
        <v>5546</v>
      </c>
      <c r="J2857" t="s">
        <v>5545</v>
      </c>
    </row>
    <row r="2858" spans="7:10" x14ac:dyDescent="0.35">
      <c r="G2858" t="str">
        <f t="shared" si="103"/>
        <v>RWVSOUTHAMPTON ADRC</v>
      </c>
      <c r="H2858" t="str">
        <f t="shared" si="104"/>
        <v>RWV</v>
      </c>
      <c r="I2858" t="s">
        <v>5548</v>
      </c>
      <c r="J2858" t="s">
        <v>5547</v>
      </c>
    </row>
    <row r="2859" spans="7:10" x14ac:dyDescent="0.35">
      <c r="G2859" t="str">
        <f t="shared" si="103"/>
        <v>RWVSTEP EEM &amp; MWA EXETER</v>
      </c>
      <c r="H2859" t="str">
        <f t="shared" si="104"/>
        <v>RWV</v>
      </c>
      <c r="I2859" t="s">
        <v>5550</v>
      </c>
      <c r="J2859" t="s">
        <v>5549</v>
      </c>
    </row>
    <row r="2860" spans="7:10" x14ac:dyDescent="0.35">
      <c r="G2860" t="str">
        <f t="shared" si="103"/>
        <v>RWVSTEP EXETER EAST &amp; MID (NMP)</v>
      </c>
      <c r="H2860" t="str">
        <f t="shared" si="104"/>
        <v>RWV</v>
      </c>
      <c r="I2860" t="s">
        <v>5552</v>
      </c>
      <c r="J2860" t="s">
        <v>5551</v>
      </c>
    </row>
    <row r="2861" spans="7:10" x14ac:dyDescent="0.35">
      <c r="G2861" t="str">
        <f t="shared" si="103"/>
        <v>RWVSTEP NORTH DEVON (NMP)</v>
      </c>
      <c r="H2861" t="str">
        <f t="shared" si="104"/>
        <v>RWV</v>
      </c>
      <c r="I2861" t="s">
        <v>5554</v>
      </c>
      <c r="J2861" t="s">
        <v>5553</v>
      </c>
    </row>
    <row r="2862" spans="7:10" x14ac:dyDescent="0.35">
      <c r="G2862" t="str">
        <f t="shared" si="103"/>
        <v>RWVSTEP/RIL/WBA SH&amp;WEST</v>
      </c>
      <c r="H2862" t="str">
        <f t="shared" si="104"/>
        <v>RWV</v>
      </c>
      <c r="I2862" t="s">
        <v>5556</v>
      </c>
      <c r="J2862" t="s">
        <v>5555</v>
      </c>
    </row>
    <row r="2863" spans="7:10" x14ac:dyDescent="0.35">
      <c r="G2863" t="str">
        <f t="shared" si="103"/>
        <v>RWVTEIGNBRIDGE CRS (NMP)</v>
      </c>
      <c r="H2863" t="str">
        <f t="shared" si="104"/>
        <v>RWV</v>
      </c>
      <c r="I2863" t="s">
        <v>5558</v>
      </c>
      <c r="J2863" t="s">
        <v>5557</v>
      </c>
    </row>
    <row r="2864" spans="7:10" x14ac:dyDescent="0.35">
      <c r="G2864" t="str">
        <f t="shared" si="103"/>
        <v>RWVTEIGNVIEW</v>
      </c>
      <c r="H2864" t="str">
        <f t="shared" si="104"/>
        <v>RWV</v>
      </c>
      <c r="I2864" t="s">
        <v>5560</v>
      </c>
      <c r="J2864" t="s">
        <v>5559</v>
      </c>
    </row>
    <row r="2865" spans="7:10" x14ac:dyDescent="0.35">
      <c r="G2865" t="str">
        <f t="shared" si="103"/>
        <v>RWVTHE CEDARS (EXETER)</v>
      </c>
      <c r="H2865" t="str">
        <f t="shared" si="104"/>
        <v>RWV</v>
      </c>
      <c r="I2865" t="s">
        <v>5562</v>
      </c>
      <c r="J2865" t="s">
        <v>5561</v>
      </c>
    </row>
    <row r="2866" spans="7:10" x14ac:dyDescent="0.35">
      <c r="G2866" t="str">
        <f t="shared" si="103"/>
        <v>RWVTHE GABLES, ILFRACOMBE</v>
      </c>
      <c r="H2866" t="str">
        <f t="shared" si="104"/>
        <v>RWV</v>
      </c>
      <c r="I2866" t="s">
        <v>5564</v>
      </c>
      <c r="J2866" t="s">
        <v>5563</v>
      </c>
    </row>
    <row r="2867" spans="7:10" x14ac:dyDescent="0.35">
      <c r="G2867" t="str">
        <f t="shared" si="103"/>
        <v>RWVTHE LAURELS</v>
      </c>
      <c r="H2867" t="str">
        <f t="shared" si="104"/>
        <v>RWV</v>
      </c>
      <c r="I2867" t="s">
        <v>3369</v>
      </c>
      <c r="J2867" t="s">
        <v>5565</v>
      </c>
    </row>
    <row r="2868" spans="7:10" x14ac:dyDescent="0.35">
      <c r="G2868" t="str">
        <f t="shared" si="103"/>
        <v>RWVTHE QUAY</v>
      </c>
      <c r="H2868" t="str">
        <f t="shared" si="104"/>
        <v>RWV</v>
      </c>
      <c r="I2868" t="s">
        <v>5567</v>
      </c>
      <c r="J2868" t="s">
        <v>5566</v>
      </c>
    </row>
    <row r="2869" spans="7:10" x14ac:dyDescent="0.35">
      <c r="G2869" t="str">
        <f t="shared" si="103"/>
        <v>RWVTIVERTON HOSPITAL</v>
      </c>
      <c r="H2869" t="str">
        <f t="shared" si="104"/>
        <v>RWV</v>
      </c>
      <c r="I2869" t="s">
        <v>5569</v>
      </c>
      <c r="J2869" t="s">
        <v>5568</v>
      </c>
    </row>
    <row r="2870" spans="7:10" x14ac:dyDescent="0.35">
      <c r="G2870" t="str">
        <f t="shared" si="103"/>
        <v>RWVTORBAY CRS</v>
      </c>
      <c r="H2870" t="str">
        <f t="shared" si="104"/>
        <v>RWV</v>
      </c>
      <c r="I2870" t="s">
        <v>5571</v>
      </c>
      <c r="J2870" t="s">
        <v>5570</v>
      </c>
    </row>
    <row r="2871" spans="7:10" x14ac:dyDescent="0.35">
      <c r="G2871" t="str">
        <f t="shared" si="103"/>
        <v>RWVTORBAY DRUG SERV(CJT) NMP</v>
      </c>
      <c r="H2871" t="str">
        <f t="shared" si="104"/>
        <v>RWV</v>
      </c>
      <c r="I2871" t="s">
        <v>5573</v>
      </c>
      <c r="J2871" t="s">
        <v>5572</v>
      </c>
    </row>
    <row r="2872" spans="7:10" x14ac:dyDescent="0.35">
      <c r="G2872" t="str">
        <f t="shared" si="103"/>
        <v>RWVTORBAY HOSPITAL</v>
      </c>
      <c r="H2872" t="str">
        <f t="shared" si="104"/>
        <v>RWV</v>
      </c>
      <c r="I2872" t="s">
        <v>849</v>
      </c>
      <c r="J2872" t="s">
        <v>5574</v>
      </c>
    </row>
    <row r="2873" spans="7:10" x14ac:dyDescent="0.35">
      <c r="G2873" t="str">
        <f t="shared" si="103"/>
        <v>RWVWAVERLEY</v>
      </c>
      <c r="H2873" t="str">
        <f t="shared" si="104"/>
        <v>RWV</v>
      </c>
      <c r="I2873" t="s">
        <v>5576</v>
      </c>
      <c r="J2873" t="s">
        <v>5575</v>
      </c>
    </row>
    <row r="2874" spans="7:10" x14ac:dyDescent="0.35">
      <c r="G2874" t="str">
        <f t="shared" si="103"/>
        <v>RWVWEST DEVON CRS</v>
      </c>
      <c r="H2874" t="str">
        <f t="shared" si="104"/>
        <v>RWV</v>
      </c>
      <c r="I2874" t="s">
        <v>5578</v>
      </c>
      <c r="J2874" t="s">
        <v>5577</v>
      </c>
    </row>
    <row r="2875" spans="7:10" x14ac:dyDescent="0.35">
      <c r="G2875" t="str">
        <f t="shared" si="103"/>
        <v>RWVWILTSHIRE ADPR</v>
      </c>
      <c r="H2875" t="str">
        <f t="shared" si="104"/>
        <v>RWV</v>
      </c>
      <c r="I2875" t="s">
        <v>5580</v>
      </c>
      <c r="J2875" t="s">
        <v>5579</v>
      </c>
    </row>
    <row r="2876" spans="7:10" x14ac:dyDescent="0.35">
      <c r="G2876" t="str">
        <f t="shared" si="103"/>
        <v>RWWHALTON HOSPITAL</v>
      </c>
      <c r="H2876" t="str">
        <f t="shared" si="104"/>
        <v>RWW</v>
      </c>
      <c r="I2876" t="s">
        <v>5582</v>
      </c>
      <c r="J2876" t="s">
        <v>5581</v>
      </c>
    </row>
    <row r="2877" spans="7:10" x14ac:dyDescent="0.35">
      <c r="G2877" t="str">
        <f t="shared" si="103"/>
        <v>RWWHIGHFIELD HOSPITAL</v>
      </c>
      <c r="H2877" t="str">
        <f t="shared" si="104"/>
        <v>RWW</v>
      </c>
      <c r="I2877" t="s">
        <v>5584</v>
      </c>
      <c r="J2877" t="s">
        <v>5583</v>
      </c>
    </row>
    <row r="2878" spans="7:10" x14ac:dyDescent="0.35">
      <c r="G2878" t="str">
        <f t="shared" si="103"/>
        <v>RWWPADGATE HOUSE RESIDENTIAL CARE</v>
      </c>
      <c r="H2878" t="s">
        <v>230</v>
      </c>
      <c r="I2878" s="87" t="s">
        <v>7387</v>
      </c>
      <c r="J2878" t="s">
        <v>14958</v>
      </c>
    </row>
    <row r="2879" spans="7:10" x14ac:dyDescent="0.35">
      <c r="G2879" t="str">
        <f t="shared" si="103"/>
        <v>RWWWARRINGTON HOSPITAL</v>
      </c>
      <c r="H2879" t="str">
        <f t="shared" si="104"/>
        <v>RWW</v>
      </c>
      <c r="I2879" t="s">
        <v>5586</v>
      </c>
      <c r="J2879" t="s">
        <v>5585</v>
      </c>
    </row>
    <row r="2880" spans="7:10" x14ac:dyDescent="0.35">
      <c r="G2880" t="str">
        <f t="shared" ref="G2880:G2944" si="105">H2880&amp;I2880</f>
        <v>RWXABINGDON HOSPITAL OUT-PATIENTS DEPARTMENT</v>
      </c>
      <c r="H2880" t="str">
        <f t="shared" si="104"/>
        <v>RWX</v>
      </c>
      <c r="I2880" t="s">
        <v>5588</v>
      </c>
      <c r="J2880" t="s">
        <v>5587</v>
      </c>
    </row>
    <row r="2881" spans="7:10" x14ac:dyDescent="0.35">
      <c r="G2881" t="str">
        <f t="shared" si="105"/>
        <v>RWXALL SAINTS ANNEXE</v>
      </c>
      <c r="H2881" t="str">
        <f t="shared" si="104"/>
        <v>RWX</v>
      </c>
      <c r="I2881" t="s">
        <v>5590</v>
      </c>
      <c r="J2881" t="s">
        <v>5589</v>
      </c>
    </row>
    <row r="2882" spans="7:10" x14ac:dyDescent="0.35">
      <c r="G2882" t="str">
        <f t="shared" si="105"/>
        <v>RWXBATTLE HOSPITAL</v>
      </c>
      <c r="H2882" t="str">
        <f t="shared" si="104"/>
        <v>RWX</v>
      </c>
      <c r="I2882" t="s">
        <v>5592</v>
      </c>
      <c r="J2882" t="s">
        <v>5591</v>
      </c>
    </row>
    <row r="2883" spans="7:10" x14ac:dyDescent="0.35">
      <c r="G2883" t="str">
        <f t="shared" si="105"/>
        <v>RWXBUCKLEBURY MEMORIAL HALL</v>
      </c>
      <c r="H2883" t="str">
        <f t="shared" ref="H2883:H2947" si="106">LEFT(J2883,3)</f>
        <v>RWX</v>
      </c>
      <c r="I2883" t="s">
        <v>5594</v>
      </c>
      <c r="J2883" t="s">
        <v>5593</v>
      </c>
    </row>
    <row r="2884" spans="7:10" x14ac:dyDescent="0.35">
      <c r="G2884" t="str">
        <f t="shared" si="105"/>
        <v>RWXBUTRITION &amp; DIETETICS AT WOKINGHAM HOSPITAL</v>
      </c>
      <c r="H2884" t="str">
        <f t="shared" si="106"/>
        <v>RWX</v>
      </c>
      <c r="I2884" t="s">
        <v>5596</v>
      </c>
      <c r="J2884" t="s">
        <v>5595</v>
      </c>
    </row>
    <row r="2885" spans="7:10" x14ac:dyDescent="0.35">
      <c r="G2885" t="str">
        <f t="shared" si="105"/>
        <v>RWXCALCOT BRANCH</v>
      </c>
      <c r="H2885" t="str">
        <f t="shared" si="106"/>
        <v>RWX</v>
      </c>
      <c r="I2885" t="s">
        <v>5598</v>
      </c>
      <c r="J2885" t="s">
        <v>5597</v>
      </c>
    </row>
    <row r="2886" spans="7:10" x14ac:dyDescent="0.35">
      <c r="G2886" t="str">
        <f t="shared" si="105"/>
        <v>RWXCHURCHILL HOSPITAL</v>
      </c>
      <c r="H2886" t="str">
        <f t="shared" si="106"/>
        <v>RWX</v>
      </c>
      <c r="I2886" t="s">
        <v>2657</v>
      </c>
      <c r="J2886" t="s">
        <v>5599</v>
      </c>
    </row>
    <row r="2887" spans="7:10" x14ac:dyDescent="0.35">
      <c r="G2887" t="str">
        <f t="shared" si="105"/>
        <v>RWXCHURCHILL HOSPITAL OXFORD</v>
      </c>
      <c r="H2887" t="str">
        <f t="shared" si="106"/>
        <v>RWX</v>
      </c>
      <c r="I2887" t="s">
        <v>5601</v>
      </c>
      <c r="J2887" t="s">
        <v>5600</v>
      </c>
    </row>
    <row r="2888" spans="7:10" x14ac:dyDescent="0.35">
      <c r="G2888" t="str">
        <f t="shared" si="105"/>
        <v>RWXCOMMUNITY PAEDIATRIC - P7C</v>
      </c>
      <c r="H2888" t="str">
        <f t="shared" si="106"/>
        <v>RWX</v>
      </c>
      <c r="I2888" t="s">
        <v>5603</v>
      </c>
      <c r="J2888" t="s">
        <v>5602</v>
      </c>
    </row>
    <row r="2889" spans="7:10" x14ac:dyDescent="0.35">
      <c r="G2889" t="str">
        <f t="shared" si="105"/>
        <v>RWXCOMMUNITY PAEDIATRIC -P9A</v>
      </c>
      <c r="H2889" t="str">
        <f t="shared" si="106"/>
        <v>RWX</v>
      </c>
      <c r="I2889" t="s">
        <v>5605</v>
      </c>
      <c r="J2889" t="s">
        <v>5604</v>
      </c>
    </row>
    <row r="2890" spans="7:10" x14ac:dyDescent="0.35">
      <c r="G2890" t="str">
        <f t="shared" si="105"/>
        <v>RWXDAY HOSPITAL - P7D</v>
      </c>
      <c r="H2890" t="str">
        <f t="shared" si="106"/>
        <v>RWX</v>
      </c>
      <c r="I2890" t="s">
        <v>5607</v>
      </c>
      <c r="J2890" t="s">
        <v>5606</v>
      </c>
    </row>
    <row r="2891" spans="7:10" x14ac:dyDescent="0.35">
      <c r="G2891" t="str">
        <f t="shared" si="105"/>
        <v>RWXDELLWOOD HOSPITAL</v>
      </c>
      <c r="H2891" t="str">
        <f t="shared" si="106"/>
        <v>RWX</v>
      </c>
      <c r="I2891" t="s">
        <v>1986</v>
      </c>
      <c r="J2891" t="s">
        <v>5608</v>
      </c>
    </row>
    <row r="2892" spans="7:10" x14ac:dyDescent="0.35">
      <c r="G2892" t="str">
        <f t="shared" si="105"/>
        <v>RWXDIABETES CTR - WAM P5H</v>
      </c>
      <c r="H2892" t="str">
        <f t="shared" si="106"/>
        <v>RWX</v>
      </c>
      <c r="I2892" t="s">
        <v>5610</v>
      </c>
      <c r="J2892" t="s">
        <v>5609</v>
      </c>
    </row>
    <row r="2893" spans="7:10" x14ac:dyDescent="0.35">
      <c r="G2893" t="str">
        <f t="shared" si="105"/>
        <v>RWXFIRST WOOSEHILL SCOUT HUT</v>
      </c>
      <c r="H2893" t="str">
        <f t="shared" si="106"/>
        <v>RWX</v>
      </c>
      <c r="I2893" t="s">
        <v>5612</v>
      </c>
      <c r="J2893" t="s">
        <v>5611</v>
      </c>
    </row>
    <row r="2894" spans="7:10" x14ac:dyDescent="0.35">
      <c r="G2894" t="str">
        <f t="shared" si="105"/>
        <v>RWXFOUNDATION</v>
      </c>
      <c r="H2894" t="str">
        <f t="shared" si="106"/>
        <v>RWX</v>
      </c>
      <c r="I2894" t="s">
        <v>5614</v>
      </c>
      <c r="J2894" t="s">
        <v>5613</v>
      </c>
    </row>
    <row r="2895" spans="7:10" x14ac:dyDescent="0.35">
      <c r="G2895" t="str">
        <f t="shared" si="105"/>
        <v>RWXFRIMLEY PARK HOSPITAL</v>
      </c>
      <c r="H2895" t="str">
        <f t="shared" si="106"/>
        <v>RWX</v>
      </c>
      <c r="I2895" t="s">
        <v>816</v>
      </c>
      <c r="J2895" t="s">
        <v>5615</v>
      </c>
    </row>
    <row r="2896" spans="7:10" x14ac:dyDescent="0.35">
      <c r="G2896" t="str">
        <f t="shared" si="105"/>
        <v>RWXHEATHERWOOD HOSPITAL</v>
      </c>
      <c r="H2896" t="str">
        <f t="shared" si="106"/>
        <v>RWX</v>
      </c>
      <c r="I2896" t="s">
        <v>1122</v>
      </c>
      <c r="J2896" t="s">
        <v>5616</v>
      </c>
    </row>
    <row r="2897" spans="7:10" x14ac:dyDescent="0.35">
      <c r="G2897" t="str">
        <f t="shared" si="105"/>
        <v>RWXHEATHLANDS</v>
      </c>
      <c r="H2897" t="str">
        <f t="shared" si="106"/>
        <v>RWX</v>
      </c>
      <c r="I2897" t="s">
        <v>2093</v>
      </c>
      <c r="J2897" t="s">
        <v>5617</v>
      </c>
    </row>
    <row r="2898" spans="7:10" x14ac:dyDescent="0.35">
      <c r="G2898" t="str">
        <f t="shared" si="105"/>
        <v>RWXHENRY TUDOR - P6C</v>
      </c>
      <c r="H2898" t="str">
        <f t="shared" si="106"/>
        <v>RWX</v>
      </c>
      <c r="I2898" t="s">
        <v>5619</v>
      </c>
      <c r="J2898" t="s">
        <v>5618</v>
      </c>
    </row>
    <row r="2899" spans="7:10" x14ac:dyDescent="0.35">
      <c r="G2899" t="str">
        <f t="shared" si="105"/>
        <v>RWXINTERMEDIATE CARE - P2A</v>
      </c>
      <c r="H2899" t="str">
        <f t="shared" si="106"/>
        <v>RWX</v>
      </c>
      <c r="I2899" t="s">
        <v>5621</v>
      </c>
      <c r="J2899" t="s">
        <v>5620</v>
      </c>
    </row>
    <row r="2900" spans="7:10" x14ac:dyDescent="0.35">
      <c r="G2900" t="str">
        <f t="shared" si="105"/>
        <v>RWXINTERMEDIATE CARE - P2C</v>
      </c>
      <c r="H2900" t="str">
        <f t="shared" si="106"/>
        <v>RWX</v>
      </c>
      <c r="I2900" t="s">
        <v>5623</v>
      </c>
      <c r="J2900" t="s">
        <v>5622</v>
      </c>
    </row>
    <row r="2901" spans="7:10" x14ac:dyDescent="0.35">
      <c r="G2901" t="str">
        <f t="shared" si="105"/>
        <v>RWXINTERMEDIATE CARE - P2D</v>
      </c>
      <c r="H2901" t="str">
        <f t="shared" si="106"/>
        <v>RWX</v>
      </c>
      <c r="I2901" t="s">
        <v>5625</v>
      </c>
      <c r="J2901" t="s">
        <v>5624</v>
      </c>
    </row>
    <row r="2902" spans="7:10" x14ac:dyDescent="0.35">
      <c r="G2902" t="str">
        <f t="shared" si="105"/>
        <v>RWXKING EDWARD VII</v>
      </c>
      <c r="H2902" t="str">
        <f t="shared" si="106"/>
        <v>RWX</v>
      </c>
      <c r="I2902" t="s">
        <v>5627</v>
      </c>
      <c r="J2902" t="s">
        <v>5626</v>
      </c>
    </row>
    <row r="2903" spans="7:10" x14ac:dyDescent="0.35">
      <c r="G2903" t="str">
        <f t="shared" si="105"/>
        <v>RWXLD BRACKNELL</v>
      </c>
      <c r="H2903" t="str">
        <f t="shared" si="106"/>
        <v>RWX</v>
      </c>
      <c r="I2903" t="s">
        <v>5629</v>
      </c>
      <c r="J2903" t="s">
        <v>5628</v>
      </c>
    </row>
    <row r="2904" spans="7:10" x14ac:dyDescent="0.35">
      <c r="G2904" t="str">
        <f t="shared" si="105"/>
        <v>RWXNEW HOPE</v>
      </c>
      <c r="H2904" t="str">
        <f t="shared" si="106"/>
        <v>RWX</v>
      </c>
      <c r="I2904" t="s">
        <v>5631</v>
      </c>
      <c r="J2904" t="s">
        <v>5630</v>
      </c>
    </row>
    <row r="2905" spans="7:10" x14ac:dyDescent="0.35">
      <c r="G2905" t="str">
        <f t="shared" si="105"/>
        <v>RWXNEW HORIZONS</v>
      </c>
      <c r="H2905" t="str">
        <f t="shared" si="106"/>
        <v>RWX</v>
      </c>
      <c r="I2905" t="s">
        <v>5633</v>
      </c>
      <c r="J2905" t="s">
        <v>5632</v>
      </c>
    </row>
    <row r="2906" spans="7:10" x14ac:dyDescent="0.35">
      <c r="G2906" t="str">
        <f t="shared" si="105"/>
        <v>RWXNUTRITION &amp; DIETETICS AT WEST BERKS HOSPITAL</v>
      </c>
      <c r="H2906" t="str">
        <f t="shared" si="106"/>
        <v>RWX</v>
      </c>
      <c r="I2906" t="s">
        <v>5635</v>
      </c>
      <c r="J2906" t="s">
        <v>5634</v>
      </c>
    </row>
    <row r="2907" spans="7:10" x14ac:dyDescent="0.35">
      <c r="G2907" t="str">
        <f t="shared" si="105"/>
        <v>RWXNUTRITION &amp; DIETETICS SUPPORT &amp; LD AT WOKINGHAM HOSPITAL</v>
      </c>
      <c r="H2907" t="str">
        <f t="shared" si="106"/>
        <v>RWX</v>
      </c>
      <c r="I2907" t="s">
        <v>5637</v>
      </c>
      <c r="J2907" t="s">
        <v>5636</v>
      </c>
    </row>
    <row r="2908" spans="7:10" x14ac:dyDescent="0.35">
      <c r="G2908" t="str">
        <f t="shared" si="105"/>
        <v>RWXPROSPECT PARK HOSPITAL</v>
      </c>
      <c r="H2908" t="str">
        <f t="shared" si="106"/>
        <v>RWX</v>
      </c>
      <c r="I2908" t="s">
        <v>2000</v>
      </c>
      <c r="J2908" t="s">
        <v>5638</v>
      </c>
    </row>
    <row r="2909" spans="7:10" x14ac:dyDescent="0.35">
      <c r="G2909" t="str">
        <f t="shared" si="105"/>
        <v>RWXPSYCHIATRY OLDER AGED NEWBURY CONS3</v>
      </c>
      <c r="H2909" t="str">
        <f t="shared" si="106"/>
        <v>RWX</v>
      </c>
      <c r="I2909" t="s">
        <v>5640</v>
      </c>
      <c r="J2909" t="s">
        <v>5639</v>
      </c>
    </row>
    <row r="2910" spans="7:10" x14ac:dyDescent="0.35">
      <c r="G2910" t="str">
        <f t="shared" si="105"/>
        <v>RWXRAPID ASSESSMENT - WAMP6D</v>
      </c>
      <c r="H2910" t="str">
        <f t="shared" si="106"/>
        <v>RWX</v>
      </c>
      <c r="I2910" t="s">
        <v>5642</v>
      </c>
      <c r="J2910" t="s">
        <v>5641</v>
      </c>
    </row>
    <row r="2911" spans="7:10" x14ac:dyDescent="0.35">
      <c r="G2911" t="str">
        <f t="shared" si="105"/>
        <v>RWXRAVENSWOOD VILLAGE</v>
      </c>
      <c r="H2911" t="str">
        <f t="shared" si="106"/>
        <v>RWX</v>
      </c>
      <c r="I2911" t="s">
        <v>5644</v>
      </c>
      <c r="J2911" t="s">
        <v>5643</v>
      </c>
    </row>
    <row r="2912" spans="7:10" x14ac:dyDescent="0.35">
      <c r="G2912" t="str">
        <f t="shared" si="105"/>
        <v>RWXROYAL BERKSHIRE HOSPITAL</v>
      </c>
      <c r="H2912" t="str">
        <f t="shared" si="106"/>
        <v>RWX</v>
      </c>
      <c r="I2912" t="s">
        <v>2002</v>
      </c>
      <c r="J2912" t="s">
        <v>5645</v>
      </c>
    </row>
    <row r="2913" spans="7:10" x14ac:dyDescent="0.35">
      <c r="G2913" t="str">
        <f t="shared" si="105"/>
        <v>RWXSHINFIELD PARISH HALL</v>
      </c>
      <c r="H2913" t="str">
        <f t="shared" si="106"/>
        <v>RWX</v>
      </c>
      <c r="I2913" t="s">
        <v>5647</v>
      </c>
      <c r="J2913" t="s">
        <v>5646</v>
      </c>
    </row>
    <row r="2914" spans="7:10" x14ac:dyDescent="0.35">
      <c r="G2914" t="str">
        <f t="shared" si="105"/>
        <v>RWXSIX OAKS</v>
      </c>
      <c r="H2914" t="str">
        <f t="shared" si="106"/>
        <v>RWX</v>
      </c>
      <c r="I2914" t="s">
        <v>5649</v>
      </c>
      <c r="J2914" t="s">
        <v>5648</v>
      </c>
    </row>
    <row r="2915" spans="7:10" x14ac:dyDescent="0.35">
      <c r="G2915" t="str">
        <f t="shared" si="105"/>
        <v>RWXSLOUGH HOMELESS - OUR CONCERN</v>
      </c>
      <c r="H2915" t="str">
        <f t="shared" si="106"/>
        <v>RWX</v>
      </c>
      <c r="I2915" t="s">
        <v>5651</v>
      </c>
      <c r="J2915" t="s">
        <v>5650</v>
      </c>
    </row>
    <row r="2916" spans="7:10" x14ac:dyDescent="0.35">
      <c r="G2916" t="str">
        <f t="shared" si="105"/>
        <v>RWXSLT AT WOKINGHAM HOSPITAL</v>
      </c>
      <c r="H2916" t="str">
        <f t="shared" si="106"/>
        <v>RWX</v>
      </c>
      <c r="I2916" t="s">
        <v>5653</v>
      </c>
      <c r="J2916" t="s">
        <v>5652</v>
      </c>
    </row>
    <row r="2917" spans="7:10" x14ac:dyDescent="0.35">
      <c r="G2917" t="str">
        <f t="shared" si="105"/>
        <v>RWXSPACE</v>
      </c>
      <c r="H2917" t="str">
        <f t="shared" si="106"/>
        <v>RWX</v>
      </c>
      <c r="I2917" t="s">
        <v>5655</v>
      </c>
      <c r="J2917" t="s">
        <v>5654</v>
      </c>
    </row>
    <row r="2918" spans="7:10" x14ac:dyDescent="0.35">
      <c r="G2918" t="str">
        <f t="shared" si="105"/>
        <v>RWXST MARKS HOSPITAL</v>
      </c>
      <c r="H2918" t="str">
        <f t="shared" si="106"/>
        <v>RWX</v>
      </c>
      <c r="I2918" t="s">
        <v>2006</v>
      </c>
      <c r="J2918" t="s">
        <v>5656</v>
      </c>
    </row>
    <row r="2919" spans="7:10" x14ac:dyDescent="0.35">
      <c r="G2919" t="str">
        <f t="shared" si="105"/>
        <v>RWXST MARY THE VIRGIN HALL (READING)</v>
      </c>
      <c r="H2919" t="str">
        <f t="shared" si="106"/>
        <v>RWX</v>
      </c>
      <c r="I2919" t="s">
        <v>5658</v>
      </c>
      <c r="J2919" t="s">
        <v>5657</v>
      </c>
    </row>
    <row r="2920" spans="7:10" x14ac:dyDescent="0.35">
      <c r="G2920" t="str">
        <f t="shared" si="105"/>
        <v>RWXST MARY THE VIRGIN HALL (WOKINGHAM)</v>
      </c>
      <c r="H2920" t="str">
        <f t="shared" si="106"/>
        <v>RWX</v>
      </c>
      <c r="I2920" t="s">
        <v>5660</v>
      </c>
      <c r="J2920" t="s">
        <v>5659</v>
      </c>
    </row>
    <row r="2921" spans="7:10" x14ac:dyDescent="0.35">
      <c r="G2921" t="str">
        <f t="shared" si="105"/>
        <v>RWXST PETERS HOSPITAL</v>
      </c>
      <c r="H2921" t="str">
        <f t="shared" si="106"/>
        <v>RWX</v>
      </c>
      <c r="I2921" t="s">
        <v>5662</v>
      </c>
      <c r="J2921" t="s">
        <v>5661</v>
      </c>
    </row>
    <row r="2922" spans="7:10" x14ac:dyDescent="0.35">
      <c r="G2922" t="str">
        <f t="shared" si="105"/>
        <v>RWXSWALLOWFIELD PARISH HALL</v>
      </c>
      <c r="H2922" t="str">
        <f t="shared" si="106"/>
        <v>RWX</v>
      </c>
      <c r="I2922" t="s">
        <v>5664</v>
      </c>
      <c r="J2922" t="s">
        <v>5663</v>
      </c>
    </row>
    <row r="2923" spans="7:10" x14ac:dyDescent="0.35">
      <c r="G2923" t="str">
        <f t="shared" si="105"/>
        <v>RWXT2, MAIDENHEAD</v>
      </c>
      <c r="H2923" t="str">
        <f t="shared" si="106"/>
        <v>RWX</v>
      </c>
      <c r="I2923" t="s">
        <v>5666</v>
      </c>
      <c r="J2923" t="s">
        <v>5665</v>
      </c>
    </row>
    <row r="2924" spans="7:10" x14ac:dyDescent="0.35">
      <c r="G2924" t="str">
        <f t="shared" si="105"/>
        <v>RWXTANFIELD</v>
      </c>
      <c r="H2924" t="str">
        <f t="shared" si="106"/>
        <v>RWX</v>
      </c>
      <c r="I2924" t="s">
        <v>5668</v>
      </c>
      <c r="J2924" t="s">
        <v>5667</v>
      </c>
    </row>
    <row r="2925" spans="7:10" x14ac:dyDescent="0.35">
      <c r="G2925" t="str">
        <f t="shared" si="105"/>
        <v>RWXTHATCHAM CATHOLIC HALL</v>
      </c>
      <c r="H2925" t="str">
        <f t="shared" si="106"/>
        <v>RWX</v>
      </c>
      <c r="I2925" t="s">
        <v>5670</v>
      </c>
      <c r="J2925" t="s">
        <v>5669</v>
      </c>
    </row>
    <row r="2926" spans="7:10" x14ac:dyDescent="0.35">
      <c r="G2926" t="str">
        <f t="shared" si="105"/>
        <v>RWXTHE OLD FORGE</v>
      </c>
      <c r="H2926" t="str">
        <f t="shared" si="106"/>
        <v>RWX</v>
      </c>
      <c r="I2926" t="s">
        <v>5672</v>
      </c>
      <c r="J2926" t="s">
        <v>5671</v>
      </c>
    </row>
    <row r="2927" spans="7:10" x14ac:dyDescent="0.35">
      <c r="G2927" t="str">
        <f t="shared" si="105"/>
        <v>RWXTHEALE</v>
      </c>
      <c r="H2927" t="str">
        <f t="shared" si="106"/>
        <v>RWX</v>
      </c>
      <c r="I2927" t="s">
        <v>5674</v>
      </c>
      <c r="J2927" t="s">
        <v>5673</v>
      </c>
    </row>
    <row r="2928" spans="7:10" x14ac:dyDescent="0.35">
      <c r="G2928" t="str">
        <f t="shared" si="105"/>
        <v>RWXTIME SQUARE</v>
      </c>
      <c r="H2928" t="str">
        <f t="shared" si="106"/>
        <v>RWX</v>
      </c>
      <c r="I2928" t="s">
        <v>5676</v>
      </c>
      <c r="J2928" t="s">
        <v>5675</v>
      </c>
    </row>
    <row r="2929" spans="7:10" x14ac:dyDescent="0.35">
      <c r="G2929" t="str">
        <f t="shared" si="105"/>
        <v>RWXTOWNLANDS HOSPITAL</v>
      </c>
      <c r="H2929" t="str">
        <f t="shared" si="106"/>
        <v>RWX</v>
      </c>
      <c r="I2929" t="s">
        <v>2014</v>
      </c>
      <c r="J2929" t="s">
        <v>5677</v>
      </c>
    </row>
    <row r="2930" spans="7:10" x14ac:dyDescent="0.35">
      <c r="G2930" t="str">
        <f t="shared" si="105"/>
        <v>RWXTURNING POINT, NEWBURY</v>
      </c>
      <c r="H2930" t="str">
        <f t="shared" si="106"/>
        <v>RWX</v>
      </c>
      <c r="I2930" t="s">
        <v>5679</v>
      </c>
      <c r="J2930" t="s">
        <v>5678</v>
      </c>
    </row>
    <row r="2931" spans="7:10" x14ac:dyDescent="0.35">
      <c r="G2931" t="str">
        <f t="shared" si="105"/>
        <v>RWXUNIVERSITY OF READING</v>
      </c>
      <c r="H2931" t="str">
        <f t="shared" si="106"/>
        <v>RWX</v>
      </c>
      <c r="I2931" t="s">
        <v>5681</v>
      </c>
      <c r="J2931" t="s">
        <v>5680</v>
      </c>
    </row>
    <row r="2932" spans="7:10" x14ac:dyDescent="0.35">
      <c r="G2932" t="str">
        <f t="shared" si="105"/>
        <v>RWXUPTON ELDERLY - P7A</v>
      </c>
      <c r="H2932" t="str">
        <f t="shared" si="106"/>
        <v>RWX</v>
      </c>
      <c r="I2932" t="s">
        <v>5683</v>
      </c>
      <c r="J2932" t="s">
        <v>5682</v>
      </c>
    </row>
    <row r="2933" spans="7:10" x14ac:dyDescent="0.35">
      <c r="G2933" t="str">
        <f t="shared" si="105"/>
        <v>RWXUPTON HOSPITAL</v>
      </c>
      <c r="H2933" t="str">
        <f t="shared" si="106"/>
        <v>RWX</v>
      </c>
      <c r="I2933" t="s">
        <v>1125</v>
      </c>
      <c r="J2933" t="s">
        <v>5684</v>
      </c>
    </row>
    <row r="2934" spans="7:10" x14ac:dyDescent="0.35">
      <c r="G2934" t="str">
        <f t="shared" si="105"/>
        <v>RWXUPTON PAEDIATRIC - P7E</v>
      </c>
      <c r="H2934" t="str">
        <f t="shared" si="106"/>
        <v>RWX</v>
      </c>
      <c r="I2934" t="s">
        <v>5686</v>
      </c>
      <c r="J2934" t="s">
        <v>5685</v>
      </c>
    </row>
    <row r="2935" spans="7:10" x14ac:dyDescent="0.35">
      <c r="G2935" t="str">
        <f t="shared" si="105"/>
        <v>RWXWEST BERKSHIRE COMMUNITY HOSPITAL</v>
      </c>
      <c r="H2935" t="str">
        <f t="shared" si="106"/>
        <v>RWX</v>
      </c>
      <c r="I2935" t="s">
        <v>2020</v>
      </c>
      <c r="J2935" t="s">
        <v>5687</v>
      </c>
    </row>
    <row r="2936" spans="7:10" x14ac:dyDescent="0.35">
      <c r="G2936" t="str">
        <f t="shared" si="105"/>
        <v>RWXWEXHAM PARK HOSPITAL</v>
      </c>
      <c r="H2936" t="str">
        <f t="shared" si="106"/>
        <v>RWX</v>
      </c>
      <c r="I2936" t="s">
        <v>1126</v>
      </c>
      <c r="J2936" t="s">
        <v>5688</v>
      </c>
    </row>
    <row r="2937" spans="7:10" x14ac:dyDescent="0.35">
      <c r="G2937" t="str">
        <f t="shared" si="105"/>
        <v>RWXWINDSOR DIALYSIS UNIT</v>
      </c>
      <c r="H2937" t="str">
        <f t="shared" si="106"/>
        <v>RWX</v>
      </c>
      <c r="I2937" t="s">
        <v>5690</v>
      </c>
      <c r="J2937" t="s">
        <v>5689</v>
      </c>
    </row>
    <row r="2938" spans="7:10" x14ac:dyDescent="0.35">
      <c r="G2938" t="str">
        <f t="shared" si="105"/>
        <v>RWXWITNEY COMMUNITY HOSPITAL</v>
      </c>
      <c r="H2938" t="str">
        <f t="shared" si="106"/>
        <v>RWX</v>
      </c>
      <c r="I2938" t="s">
        <v>2630</v>
      </c>
      <c r="J2938" t="s">
        <v>5691</v>
      </c>
    </row>
    <row r="2939" spans="7:10" x14ac:dyDescent="0.35">
      <c r="G2939" t="str">
        <f t="shared" si="105"/>
        <v>RWXWOKINGHAM COMMUNITY HOSPITAL</v>
      </c>
      <c r="H2939" t="str">
        <f t="shared" si="106"/>
        <v>RWX</v>
      </c>
      <c r="I2939" t="s">
        <v>5693</v>
      </c>
      <c r="J2939" t="s">
        <v>5692</v>
      </c>
    </row>
    <row r="2940" spans="7:10" x14ac:dyDescent="0.35">
      <c r="G2940" t="str">
        <f t="shared" si="105"/>
        <v>RWYCALDERDALE ROYAL HOSPITAL</v>
      </c>
      <c r="H2940" t="str">
        <f t="shared" si="106"/>
        <v>RWY</v>
      </c>
      <c r="I2940" t="s">
        <v>5695</v>
      </c>
      <c r="J2940" t="s">
        <v>5694</v>
      </c>
    </row>
    <row r="2941" spans="7:10" x14ac:dyDescent="0.35">
      <c r="G2941" t="str">
        <f t="shared" si="105"/>
        <v>RWYHUDDERSFIELD ROYAL INFIRMARY</v>
      </c>
      <c r="H2941" t="str">
        <f t="shared" si="106"/>
        <v>RWY</v>
      </c>
      <c r="I2941" t="s">
        <v>5697</v>
      </c>
      <c r="J2941" t="s">
        <v>5696</v>
      </c>
    </row>
    <row r="2942" spans="7:10" x14ac:dyDescent="0.35">
      <c r="G2942" t="str">
        <f t="shared" si="105"/>
        <v>RX1KINGS MILL HOSPITAL SITE</v>
      </c>
      <c r="H2942" t="str">
        <f t="shared" si="106"/>
        <v>RX1</v>
      </c>
      <c r="I2942" t="s">
        <v>5699</v>
      </c>
      <c r="J2942" t="s">
        <v>5698</v>
      </c>
    </row>
    <row r="2943" spans="7:10" x14ac:dyDescent="0.35">
      <c r="G2943" t="str">
        <f t="shared" si="105"/>
        <v>RX1NOTTINGHAM TREATMENT CENTRE</v>
      </c>
      <c r="H2943" t="str">
        <f t="shared" si="106"/>
        <v>RX1</v>
      </c>
      <c r="I2943" t="s">
        <v>14590</v>
      </c>
      <c r="J2943" t="s">
        <v>14589</v>
      </c>
    </row>
    <row r="2944" spans="7:10" x14ac:dyDescent="0.35">
      <c r="G2944" t="str">
        <f t="shared" si="105"/>
        <v>RX1NOTTINGHAM UNIVERSITY HOSPITALS NHS TRUST - CITY CAMPUS</v>
      </c>
      <c r="H2944" t="str">
        <f t="shared" si="106"/>
        <v>RX1</v>
      </c>
      <c r="I2944" t="s">
        <v>5701</v>
      </c>
      <c r="J2944" t="s">
        <v>5700</v>
      </c>
    </row>
    <row r="2945" spans="7:10" x14ac:dyDescent="0.35">
      <c r="G2945" t="str">
        <f t="shared" ref="G2945:G2987" si="107">H2945&amp;I2945</f>
        <v>RX1NOTTINGHAM UNIVERSITY HOSPITALS NHS TRUST - QUEEN'S MEDICAL CENTRE CAMPUS</v>
      </c>
      <c r="H2945" t="str">
        <f t="shared" si="106"/>
        <v>RX1</v>
      </c>
      <c r="I2945" t="s">
        <v>5703</v>
      </c>
      <c r="J2945" t="s">
        <v>5702</v>
      </c>
    </row>
    <row r="2946" spans="7:10" x14ac:dyDescent="0.35">
      <c r="G2946" t="str">
        <f t="shared" si="107"/>
        <v>RX2ACRE DAY HOSPITAL</v>
      </c>
      <c r="H2946" t="str">
        <f t="shared" si="106"/>
        <v>RX2</v>
      </c>
      <c r="I2946" t="s">
        <v>5705</v>
      </c>
      <c r="J2946" t="s">
        <v>5704</v>
      </c>
    </row>
    <row r="2947" spans="7:10" x14ac:dyDescent="0.35">
      <c r="G2947" t="str">
        <f t="shared" si="107"/>
        <v>RX2AHTT BRIGHTON</v>
      </c>
      <c r="H2947" t="str">
        <f t="shared" si="106"/>
        <v>RX2</v>
      </c>
      <c r="I2947" t="s">
        <v>5707</v>
      </c>
      <c r="J2947" t="s">
        <v>5706</v>
      </c>
    </row>
    <row r="2948" spans="7:10" x14ac:dyDescent="0.35">
      <c r="G2948" t="str">
        <f t="shared" si="107"/>
        <v>RX2ALAN GARDNER COTTAGE</v>
      </c>
      <c r="H2948" t="str">
        <f t="shared" ref="H2948:H2987" si="108">LEFT(J2948,3)</f>
        <v>RX2</v>
      </c>
      <c r="I2948" t="s">
        <v>5709</v>
      </c>
      <c r="J2948" t="s">
        <v>5708</v>
      </c>
    </row>
    <row r="2949" spans="7:10" x14ac:dyDescent="0.35">
      <c r="G2949" t="str">
        <f t="shared" si="107"/>
        <v>RX2ALEXANDRA VILLAS SITE</v>
      </c>
      <c r="H2949" t="str">
        <f t="shared" si="108"/>
        <v>RX2</v>
      </c>
      <c r="I2949" t="s">
        <v>5711</v>
      </c>
      <c r="J2949" t="s">
        <v>5710</v>
      </c>
    </row>
    <row r="2950" spans="7:10" x14ac:dyDescent="0.35">
      <c r="G2950" t="str">
        <f t="shared" si="107"/>
        <v>RX2AMBERSTONE HOSPITAL</v>
      </c>
      <c r="H2950" t="str">
        <f t="shared" si="108"/>
        <v>RX2</v>
      </c>
      <c r="I2950" t="s">
        <v>5713</v>
      </c>
      <c r="J2950" t="s">
        <v>5712</v>
      </c>
    </row>
    <row r="2951" spans="7:10" x14ac:dyDescent="0.35">
      <c r="G2951" t="str">
        <f t="shared" si="107"/>
        <v>RX2AOT BRIGHTON</v>
      </c>
      <c r="H2951" t="str">
        <f t="shared" si="108"/>
        <v>RX2</v>
      </c>
      <c r="I2951" t="s">
        <v>5715</v>
      </c>
      <c r="J2951" t="s">
        <v>5714</v>
      </c>
    </row>
    <row r="2952" spans="7:10" x14ac:dyDescent="0.35">
      <c r="G2952" t="str">
        <f t="shared" si="107"/>
        <v>RX2AOT/REHAB EASTBOURNE &amp; WEALD</v>
      </c>
      <c r="H2952" t="str">
        <f t="shared" si="108"/>
        <v>RX2</v>
      </c>
      <c r="I2952" t="s">
        <v>5717</v>
      </c>
      <c r="J2952" t="s">
        <v>5716</v>
      </c>
    </row>
    <row r="2953" spans="7:10" x14ac:dyDescent="0.35">
      <c r="G2953" t="str">
        <f t="shared" si="107"/>
        <v>RX2BARLAVINGTON MANOR</v>
      </c>
      <c r="H2953" t="str">
        <f t="shared" si="108"/>
        <v>RX2</v>
      </c>
      <c r="I2953" t="s">
        <v>5719</v>
      </c>
      <c r="J2953" t="s">
        <v>5718</v>
      </c>
    </row>
    <row r="2954" spans="7:10" x14ac:dyDescent="0.35">
      <c r="G2954" t="str">
        <f t="shared" si="107"/>
        <v>RX2BEECHMONT</v>
      </c>
      <c r="H2954" t="str">
        <f t="shared" si="108"/>
        <v>RX2</v>
      </c>
      <c r="I2954" t="s">
        <v>5721</v>
      </c>
      <c r="J2954" t="s">
        <v>5720</v>
      </c>
    </row>
    <row r="2955" spans="7:10" x14ac:dyDescent="0.35">
      <c r="G2955" t="str">
        <f t="shared" si="107"/>
        <v>RX2BEECHWOOD UNIT</v>
      </c>
      <c r="H2955" t="str">
        <f t="shared" si="108"/>
        <v>RX2</v>
      </c>
      <c r="I2955" t="s">
        <v>5723</v>
      </c>
      <c r="J2955" t="s">
        <v>5722</v>
      </c>
    </row>
    <row r="2956" spans="7:10" x14ac:dyDescent="0.35">
      <c r="G2956" t="str">
        <f t="shared" si="107"/>
        <v>RX2BEXHILL COMMUNITY HOSPITAL</v>
      </c>
      <c r="H2956" t="str">
        <f t="shared" si="108"/>
        <v>RX2</v>
      </c>
      <c r="I2956" t="s">
        <v>5725</v>
      </c>
      <c r="J2956" t="s">
        <v>5724</v>
      </c>
    </row>
    <row r="2957" spans="7:10" x14ac:dyDescent="0.35">
      <c r="G2957" t="str">
        <f t="shared" si="107"/>
        <v>RX2BOWHILL</v>
      </c>
      <c r="H2957" t="str">
        <f t="shared" si="108"/>
        <v>RX2</v>
      </c>
      <c r="I2957" t="s">
        <v>5727</v>
      </c>
      <c r="J2957" t="s">
        <v>5726</v>
      </c>
    </row>
    <row r="2958" spans="7:10" x14ac:dyDescent="0.35">
      <c r="G2958" t="str">
        <f t="shared" si="107"/>
        <v>RX2BRAMBLYS</v>
      </c>
      <c r="H2958" t="str">
        <f t="shared" si="108"/>
        <v>RX2</v>
      </c>
      <c r="I2958" t="s">
        <v>5729</v>
      </c>
      <c r="J2958" t="s">
        <v>5728</v>
      </c>
    </row>
    <row r="2959" spans="7:10" x14ac:dyDescent="0.35">
      <c r="G2959" t="str">
        <f t="shared" si="107"/>
        <v>RX2BRIGHTON GENERAL HOSPITAL</v>
      </c>
      <c r="H2959" t="str">
        <f t="shared" si="108"/>
        <v>RX2</v>
      </c>
      <c r="I2959" t="s">
        <v>1160</v>
      </c>
      <c r="J2959" t="s">
        <v>5730</v>
      </c>
    </row>
    <row r="2960" spans="7:10" x14ac:dyDescent="0.35">
      <c r="G2960" t="str">
        <f t="shared" si="107"/>
        <v>RX2BRUNSWICK WARD</v>
      </c>
      <c r="H2960" t="str">
        <f t="shared" si="108"/>
        <v>RX2</v>
      </c>
      <c r="I2960" t="s">
        <v>5732</v>
      </c>
      <c r="J2960" t="s">
        <v>5731</v>
      </c>
    </row>
    <row r="2961" spans="7:10" x14ac:dyDescent="0.35">
      <c r="G2961" t="str">
        <f t="shared" si="107"/>
        <v>RX2BUCKLAND HOSPITAL</v>
      </c>
      <c r="H2961" t="str">
        <f t="shared" si="108"/>
        <v>RX2</v>
      </c>
      <c r="I2961" t="s">
        <v>4765</v>
      </c>
      <c r="J2961" t="s">
        <v>5733</v>
      </c>
    </row>
    <row r="2962" spans="7:10" x14ac:dyDescent="0.35">
      <c r="G2962" t="str">
        <f t="shared" si="107"/>
        <v>RX2CARE CO-OPS</v>
      </c>
      <c r="H2962" t="str">
        <f t="shared" si="108"/>
        <v>RX2</v>
      </c>
      <c r="I2962" t="s">
        <v>5735</v>
      </c>
      <c r="J2962" t="s">
        <v>5734</v>
      </c>
    </row>
    <row r="2963" spans="7:10" x14ac:dyDescent="0.35">
      <c r="G2963" t="str">
        <f t="shared" si="107"/>
        <v>RX2CHAILEY HERITAGE</v>
      </c>
      <c r="H2963" t="str">
        <f t="shared" si="108"/>
        <v>RX2</v>
      </c>
      <c r="I2963" t="s">
        <v>5737</v>
      </c>
      <c r="J2963" t="s">
        <v>5736</v>
      </c>
    </row>
    <row r="2964" spans="7:10" x14ac:dyDescent="0.35">
      <c r="G2964" t="str">
        <f t="shared" si="107"/>
        <v>RX2CHALKHILL</v>
      </c>
      <c r="H2964" t="str">
        <f t="shared" si="108"/>
        <v>RX2</v>
      </c>
      <c r="I2964" t="s">
        <v>5739</v>
      </c>
      <c r="J2964" t="s">
        <v>5738</v>
      </c>
    </row>
    <row r="2965" spans="7:10" x14ac:dyDescent="0.35">
      <c r="G2965" t="str">
        <f t="shared" si="107"/>
        <v>RX2CHALLENGING BEHAVIOUR UNIT</v>
      </c>
      <c r="H2965" t="str">
        <f t="shared" si="108"/>
        <v>RX2</v>
      </c>
      <c r="I2965" t="s">
        <v>5741</v>
      </c>
      <c r="J2965" t="s">
        <v>5740</v>
      </c>
    </row>
    <row r="2966" spans="7:10" x14ac:dyDescent="0.35">
      <c r="G2966" t="str">
        <f t="shared" si="107"/>
        <v>RX2CHANCTONBURY WARD</v>
      </c>
      <c r="H2966" t="str">
        <f t="shared" si="108"/>
        <v>RX2</v>
      </c>
      <c r="I2966" t="s">
        <v>5743</v>
      </c>
      <c r="J2966" t="s">
        <v>5742</v>
      </c>
    </row>
    <row r="2967" spans="7:10" x14ac:dyDescent="0.35">
      <c r="G2967" t="str">
        <f t="shared" si="107"/>
        <v>RX2CHASE COMMUNITY HOSPITAL</v>
      </c>
      <c r="H2967" t="str">
        <f t="shared" si="108"/>
        <v>RX2</v>
      </c>
      <c r="I2967" t="s">
        <v>500</v>
      </c>
      <c r="J2967" t="s">
        <v>5744</v>
      </c>
    </row>
    <row r="2968" spans="7:10" x14ac:dyDescent="0.35">
      <c r="G2968" t="str">
        <f t="shared" si="107"/>
        <v>RX2CHICHESTER AOT</v>
      </c>
      <c r="H2968" t="str">
        <f t="shared" si="108"/>
        <v>RX2</v>
      </c>
      <c r="I2968" t="s">
        <v>5746</v>
      </c>
      <c r="J2968" t="s">
        <v>5745</v>
      </c>
    </row>
    <row r="2969" spans="7:10" x14ac:dyDescent="0.35">
      <c r="G2969" t="str">
        <f t="shared" si="107"/>
        <v>RX2CHICHESTER CRT</v>
      </c>
      <c r="H2969" t="str">
        <f t="shared" si="108"/>
        <v>RX2</v>
      </c>
      <c r="I2969" t="s">
        <v>5748</v>
      </c>
      <c r="J2969" t="s">
        <v>5747</v>
      </c>
    </row>
    <row r="2970" spans="7:10" x14ac:dyDescent="0.35">
      <c r="G2970" t="str">
        <f t="shared" si="107"/>
        <v>RX2CLAYTON WARD</v>
      </c>
      <c r="H2970" t="str">
        <f t="shared" si="108"/>
        <v>RX2</v>
      </c>
      <c r="I2970" t="s">
        <v>5750</v>
      </c>
      <c r="J2970" t="s">
        <v>5749</v>
      </c>
    </row>
    <row r="2971" spans="7:10" x14ac:dyDescent="0.35">
      <c r="G2971" t="str">
        <f t="shared" si="107"/>
        <v>RX2CLERMONT</v>
      </c>
      <c r="H2971" t="str">
        <f t="shared" si="108"/>
        <v>RX2</v>
      </c>
      <c r="I2971" t="s">
        <v>5752</v>
      </c>
      <c r="J2971" t="s">
        <v>5751</v>
      </c>
    </row>
    <row r="2972" spans="7:10" x14ac:dyDescent="0.35">
      <c r="G2972" t="str">
        <f t="shared" si="107"/>
        <v>RX2COBURN WARD</v>
      </c>
      <c r="H2972" t="str">
        <f t="shared" si="108"/>
        <v>RX2</v>
      </c>
      <c r="I2972" t="s">
        <v>5754</v>
      </c>
      <c r="J2972" t="s">
        <v>5753</v>
      </c>
    </row>
    <row r="2973" spans="7:10" x14ac:dyDescent="0.35">
      <c r="G2973" t="str">
        <f t="shared" si="107"/>
        <v>RX2COLWOOD ADOLESCENT UNIT</v>
      </c>
      <c r="H2973" t="str">
        <f t="shared" si="108"/>
        <v>RX2</v>
      </c>
      <c r="I2973" t="s">
        <v>5756</v>
      </c>
      <c r="J2973" t="s">
        <v>5755</v>
      </c>
    </row>
    <row r="2974" spans="7:10" x14ac:dyDescent="0.35">
      <c r="G2974" t="str">
        <f t="shared" si="107"/>
        <v>RX2CONQUEST HOSPITAL</v>
      </c>
      <c r="H2974" t="str">
        <f t="shared" si="108"/>
        <v>RX2</v>
      </c>
      <c r="I2974" t="s">
        <v>5758</v>
      </c>
      <c r="J2974" t="s">
        <v>5757</v>
      </c>
    </row>
    <row r="2975" spans="7:10" x14ac:dyDescent="0.35">
      <c r="G2975" t="str">
        <f t="shared" si="107"/>
        <v>RX2CRAWLEY HOSPITAL</v>
      </c>
      <c r="H2975" t="str">
        <f t="shared" si="108"/>
        <v>RX2</v>
      </c>
      <c r="I2975" t="s">
        <v>1168</v>
      </c>
      <c r="J2975" t="s">
        <v>5759</v>
      </c>
    </row>
    <row r="2976" spans="7:10" x14ac:dyDescent="0.35">
      <c r="G2976" t="str">
        <f t="shared" si="107"/>
        <v>RX2CRHT EASTBOURNE/WEALDON</v>
      </c>
      <c r="H2976" t="str">
        <f t="shared" si="108"/>
        <v>RX2</v>
      </c>
      <c r="I2976" t="s">
        <v>5761</v>
      </c>
      <c r="J2976" t="s">
        <v>5760</v>
      </c>
    </row>
    <row r="2977" spans="7:10" x14ac:dyDescent="0.35">
      <c r="G2977" t="str">
        <f t="shared" si="107"/>
        <v>RX2CRHT HASTINGS/ROTHER</v>
      </c>
      <c r="H2977" t="str">
        <f t="shared" si="108"/>
        <v>RX2</v>
      </c>
      <c r="I2977" t="s">
        <v>5763</v>
      </c>
      <c r="J2977" t="s">
        <v>5762</v>
      </c>
    </row>
    <row r="2978" spans="7:10" x14ac:dyDescent="0.35">
      <c r="G2978" t="str">
        <f t="shared" si="107"/>
        <v>RX2CRI LEWISHAM</v>
      </c>
      <c r="H2978" t="str">
        <f t="shared" si="108"/>
        <v>RX2</v>
      </c>
      <c r="I2978" t="s">
        <v>5765</v>
      </c>
      <c r="J2978" t="s">
        <v>5764</v>
      </c>
    </row>
    <row r="2979" spans="7:10" x14ac:dyDescent="0.35">
      <c r="G2979" t="str">
        <f t="shared" si="107"/>
        <v>RX2CRI MAIDSTONE</v>
      </c>
      <c r="H2979" t="str">
        <f t="shared" si="108"/>
        <v>RX2</v>
      </c>
      <c r="I2979" t="s">
        <v>5767</v>
      </c>
      <c r="J2979" t="s">
        <v>5766</v>
      </c>
    </row>
    <row r="2980" spans="7:10" x14ac:dyDescent="0.35">
      <c r="G2980" t="str">
        <f t="shared" si="107"/>
        <v>RX2CRI TONBRIDGE</v>
      </c>
      <c r="H2980" t="str">
        <f t="shared" si="108"/>
        <v>RX2</v>
      </c>
      <c r="I2980" t="s">
        <v>5769</v>
      </c>
      <c r="J2980" t="s">
        <v>5768</v>
      </c>
    </row>
    <row r="2981" spans="7:10" x14ac:dyDescent="0.35">
      <c r="G2981" t="str">
        <f t="shared" si="107"/>
        <v>RX2CRICKET PAVILLION</v>
      </c>
      <c r="H2981" t="str">
        <f t="shared" si="108"/>
        <v>RX2</v>
      </c>
      <c r="I2981" t="s">
        <v>5771</v>
      </c>
      <c r="J2981" t="s">
        <v>5770</v>
      </c>
    </row>
    <row r="2982" spans="7:10" x14ac:dyDescent="0.35">
      <c r="G2982" t="str">
        <f t="shared" si="107"/>
        <v>RX2DAISY DCS ENFIELD</v>
      </c>
      <c r="H2982" t="str">
        <f t="shared" si="108"/>
        <v>RX2</v>
      </c>
      <c r="I2982" t="s">
        <v>5773</v>
      </c>
      <c r="J2982" t="s">
        <v>5772</v>
      </c>
    </row>
    <row r="2983" spans="7:10" x14ac:dyDescent="0.35">
      <c r="G2983" t="str">
        <f t="shared" si="107"/>
        <v>RX2DAISY DCS READING</v>
      </c>
      <c r="H2983" t="str">
        <f t="shared" si="108"/>
        <v>RX2</v>
      </c>
      <c r="I2983" t="s">
        <v>5775</v>
      </c>
      <c r="J2983" t="s">
        <v>5774</v>
      </c>
    </row>
    <row r="2984" spans="7:10" x14ac:dyDescent="0.35">
      <c r="G2984" t="str">
        <f t="shared" si="107"/>
        <v>RX2DEPARTMENT OF PSYCHIATRY</v>
      </c>
      <c r="H2984" t="str">
        <f t="shared" si="108"/>
        <v>RX2</v>
      </c>
      <c r="I2984" t="s">
        <v>2796</v>
      </c>
      <c r="J2984" t="s">
        <v>5776</v>
      </c>
    </row>
    <row r="2985" spans="7:10" x14ac:dyDescent="0.35">
      <c r="G2985" t="str">
        <f t="shared" si="107"/>
        <v>RX2DOCTORS ON CALL BASE</v>
      </c>
      <c r="H2985" t="str">
        <f t="shared" si="108"/>
        <v>RX2</v>
      </c>
      <c r="I2985" t="s">
        <v>5778</v>
      </c>
      <c r="J2985" t="s">
        <v>5777</v>
      </c>
    </row>
    <row r="2986" spans="7:10" x14ac:dyDescent="0.35">
      <c r="G2986" t="str">
        <f t="shared" si="107"/>
        <v>RX2DOVE DAY HOSPITAL</v>
      </c>
      <c r="H2986" t="str">
        <f t="shared" si="108"/>
        <v>RX2</v>
      </c>
      <c r="I2986" t="s">
        <v>5780</v>
      </c>
      <c r="J2986" t="s">
        <v>5779</v>
      </c>
    </row>
    <row r="2987" spans="7:10" x14ac:dyDescent="0.35">
      <c r="G2987" t="str">
        <f t="shared" si="107"/>
        <v>RX2DOVE WARD</v>
      </c>
      <c r="H2987" t="str">
        <f t="shared" si="108"/>
        <v>RX2</v>
      </c>
      <c r="I2987" t="s">
        <v>2263</v>
      </c>
      <c r="J2987" t="s">
        <v>5781</v>
      </c>
    </row>
    <row r="2988" spans="7:10" x14ac:dyDescent="0.35">
      <c r="G2988" t="str">
        <f t="shared" ref="G2988:G3030" si="109">H2988&amp;I2988</f>
        <v>RX2EASTBOURNE DISTRICT GENERAL HOSPITAL</v>
      </c>
      <c r="H2988" t="str">
        <f t="shared" ref="H2988:H3033" si="110">LEFT(J2988,3)</f>
        <v>RX2</v>
      </c>
      <c r="I2988" t="s">
        <v>1174</v>
      </c>
      <c r="J2988" t="s">
        <v>5782</v>
      </c>
    </row>
    <row r="2989" spans="7:10" x14ac:dyDescent="0.35">
      <c r="G2989" t="str">
        <f t="shared" si="109"/>
        <v>RX2EASTERGATE BUILDING</v>
      </c>
      <c r="H2989" t="str">
        <f t="shared" si="110"/>
        <v>RX2</v>
      </c>
      <c r="I2989" t="s">
        <v>5784</v>
      </c>
      <c r="J2989" t="s">
        <v>5783</v>
      </c>
    </row>
    <row r="2990" spans="7:10" x14ac:dyDescent="0.35">
      <c r="G2990" t="str">
        <f t="shared" si="109"/>
        <v>RX2FERNLEIGH</v>
      </c>
      <c r="H2990" t="str">
        <f t="shared" si="110"/>
        <v>RX2</v>
      </c>
      <c r="I2990" t="s">
        <v>5786</v>
      </c>
      <c r="J2990" t="s">
        <v>5785</v>
      </c>
    </row>
    <row r="2991" spans="7:10" x14ac:dyDescent="0.35">
      <c r="G2991" t="str">
        <f t="shared" si="109"/>
        <v>RX2FORENSIC HASTINGS/ROTHER</v>
      </c>
      <c r="H2991" t="str">
        <f t="shared" si="110"/>
        <v>RX2</v>
      </c>
      <c r="I2991" t="s">
        <v>5788</v>
      </c>
      <c r="J2991" t="s">
        <v>5787</v>
      </c>
    </row>
    <row r="2992" spans="7:10" x14ac:dyDescent="0.35">
      <c r="G2992" t="str">
        <f t="shared" si="109"/>
        <v>RX2FORGET ME NOT UNIT</v>
      </c>
      <c r="H2992" t="str">
        <f t="shared" si="110"/>
        <v>RX2</v>
      </c>
      <c r="I2992" t="s">
        <v>14574</v>
      </c>
      <c r="J2992" t="s">
        <v>14575</v>
      </c>
    </row>
    <row r="2993" spans="7:10" x14ac:dyDescent="0.35">
      <c r="G2993" t="str">
        <f t="shared" si="109"/>
        <v>RX2FORT SOUTHWICK</v>
      </c>
      <c r="H2993" t="str">
        <f t="shared" si="110"/>
        <v>RX2</v>
      </c>
      <c r="I2993" t="s">
        <v>5790</v>
      </c>
      <c r="J2993" t="s">
        <v>5789</v>
      </c>
    </row>
    <row r="2994" spans="7:10" x14ac:dyDescent="0.35">
      <c r="G2994" t="str">
        <f t="shared" si="109"/>
        <v>RX2FOXHOLME COTTAGES (1&amp;2)</v>
      </c>
      <c r="H2994" t="str">
        <f t="shared" si="110"/>
        <v>RX2</v>
      </c>
      <c r="I2994" t="s">
        <v>5792</v>
      </c>
      <c r="J2994" t="s">
        <v>5791</v>
      </c>
    </row>
    <row r="2995" spans="7:10" x14ac:dyDescent="0.35">
      <c r="G2995" t="str">
        <f t="shared" si="109"/>
        <v>RX2GLEBELANDS CMTHE</v>
      </c>
      <c r="H2995" t="str">
        <f t="shared" si="110"/>
        <v>RX2</v>
      </c>
      <c r="I2995" t="s">
        <v>5794</v>
      </c>
      <c r="J2995" t="s">
        <v>5793</v>
      </c>
    </row>
    <row r="2996" spans="7:10" x14ac:dyDescent="0.35">
      <c r="G2996" t="str">
        <f t="shared" si="109"/>
        <v>RX2GOSPORT WAR MEMORIAL HOSPITAL</v>
      </c>
      <c r="H2996" t="str">
        <f t="shared" si="110"/>
        <v>RX2</v>
      </c>
      <c r="I2996" t="s">
        <v>526</v>
      </c>
      <c r="J2996" t="s">
        <v>5795</v>
      </c>
    </row>
    <row r="2997" spans="7:10" x14ac:dyDescent="0.35">
      <c r="G2997" t="str">
        <f t="shared" si="109"/>
        <v>RX2GRANGEMEAD</v>
      </c>
      <c r="H2997" t="str">
        <f t="shared" si="110"/>
        <v>RX2</v>
      </c>
      <c r="I2997" t="s">
        <v>5797</v>
      </c>
      <c r="J2997" t="s">
        <v>5796</v>
      </c>
    </row>
    <row r="2998" spans="7:10" x14ac:dyDescent="0.35">
      <c r="G2998" t="str">
        <f t="shared" si="109"/>
        <v>RX2GREENACRES</v>
      </c>
      <c r="H2998" t="str">
        <f t="shared" si="110"/>
        <v>RX2</v>
      </c>
      <c r="I2998" t="s">
        <v>5799</v>
      </c>
      <c r="J2998" t="s">
        <v>5798</v>
      </c>
    </row>
    <row r="2999" spans="7:10" x14ac:dyDescent="0.35">
      <c r="G2999" t="str">
        <f t="shared" si="109"/>
        <v>RX2H &amp; ROTHER SMHT (RMB)</v>
      </c>
      <c r="H2999" t="str">
        <f t="shared" si="110"/>
        <v>RX2</v>
      </c>
      <c r="I2999" t="s">
        <v>5801</v>
      </c>
      <c r="J2999" t="s">
        <v>5800</v>
      </c>
    </row>
    <row r="3000" spans="7:10" x14ac:dyDescent="0.35">
      <c r="G3000" t="str">
        <f t="shared" si="109"/>
        <v>RX2HAILSHAM &amp; EASTBOURNE EIS</v>
      </c>
      <c r="H3000" t="str">
        <f t="shared" si="110"/>
        <v>RX2</v>
      </c>
      <c r="I3000" t="s">
        <v>5803</v>
      </c>
      <c r="J3000" t="s">
        <v>5802</v>
      </c>
    </row>
    <row r="3001" spans="7:10" x14ac:dyDescent="0.35">
      <c r="G3001" t="str">
        <f t="shared" si="109"/>
        <v>RX2HASTINGS &amp; ROTHER EIS</v>
      </c>
      <c r="H3001" t="str">
        <f t="shared" si="110"/>
        <v>RX2</v>
      </c>
      <c r="I3001" t="s">
        <v>5805</v>
      </c>
      <c r="J3001" t="s">
        <v>5804</v>
      </c>
    </row>
    <row r="3002" spans="7:10" x14ac:dyDescent="0.35">
      <c r="G3002" t="str">
        <f t="shared" si="109"/>
        <v>RX2HASTINGS &amp; ROTHER OP (IKM)</v>
      </c>
      <c r="H3002" t="str">
        <f t="shared" si="110"/>
        <v>RX2</v>
      </c>
      <c r="I3002" t="s">
        <v>5807</v>
      </c>
      <c r="J3002" t="s">
        <v>5806</v>
      </c>
    </row>
    <row r="3003" spans="7:10" x14ac:dyDescent="0.35">
      <c r="G3003" t="str">
        <f t="shared" si="109"/>
        <v>RX2HASTINGS AND ROTHER LDS</v>
      </c>
      <c r="H3003" t="str">
        <f t="shared" si="110"/>
        <v>RX2</v>
      </c>
      <c r="I3003" t="s">
        <v>5809</v>
      </c>
      <c r="J3003" t="s">
        <v>5808</v>
      </c>
    </row>
    <row r="3004" spans="7:10" x14ac:dyDescent="0.35">
      <c r="G3004" t="str">
        <f t="shared" si="109"/>
        <v>RX2HASTINGS DEMENTIA</v>
      </c>
      <c r="H3004" t="str">
        <f t="shared" si="110"/>
        <v>RX2</v>
      </c>
      <c r="I3004" t="s">
        <v>5811</v>
      </c>
      <c r="J3004" t="s">
        <v>5810</v>
      </c>
    </row>
    <row r="3005" spans="7:10" x14ac:dyDescent="0.35">
      <c r="G3005" t="str">
        <f t="shared" si="109"/>
        <v>RX2HEATHFIELD WARD</v>
      </c>
      <c r="H3005" t="str">
        <f t="shared" si="110"/>
        <v>RX2</v>
      </c>
      <c r="I3005" t="s">
        <v>5813</v>
      </c>
      <c r="J3005" t="s">
        <v>5812</v>
      </c>
    </row>
    <row r="3006" spans="7:10" x14ac:dyDescent="0.35">
      <c r="G3006" t="str">
        <f t="shared" si="109"/>
        <v>RX2HELLINGLY CENTRE</v>
      </c>
      <c r="H3006" t="str">
        <f t="shared" si="110"/>
        <v>RX2</v>
      </c>
      <c r="I3006" t="s">
        <v>14581</v>
      </c>
      <c r="J3006" t="s">
        <v>14582</v>
      </c>
    </row>
    <row r="3007" spans="7:10" x14ac:dyDescent="0.35">
      <c r="G3007" t="str">
        <f t="shared" si="109"/>
        <v>RX2HIGHMORE</v>
      </c>
      <c r="H3007" t="str">
        <f t="shared" si="110"/>
        <v>RX2</v>
      </c>
      <c r="I3007" t="s">
        <v>5815</v>
      </c>
      <c r="J3007" t="s">
        <v>5814</v>
      </c>
    </row>
    <row r="3008" spans="7:10" x14ac:dyDescent="0.35">
      <c r="G3008" t="str">
        <f t="shared" si="109"/>
        <v>RX2HOMEFIELD PLACE</v>
      </c>
      <c r="H3008" t="str">
        <f t="shared" si="110"/>
        <v>RX2</v>
      </c>
      <c r="I3008" t="s">
        <v>5817</v>
      </c>
      <c r="J3008" t="s">
        <v>5816</v>
      </c>
    </row>
    <row r="3009" spans="7:10" x14ac:dyDescent="0.35">
      <c r="G3009" t="str">
        <f t="shared" si="109"/>
        <v>RX2HOMEOPATHIC HOSPITAL</v>
      </c>
      <c r="H3009" t="str">
        <f t="shared" si="110"/>
        <v>RX2</v>
      </c>
      <c r="I3009" t="s">
        <v>5819</v>
      </c>
      <c r="J3009" t="s">
        <v>5818</v>
      </c>
    </row>
    <row r="3010" spans="7:10" x14ac:dyDescent="0.35">
      <c r="G3010" t="str">
        <f t="shared" si="109"/>
        <v>RX2HOMESTEAD</v>
      </c>
      <c r="H3010" t="str">
        <f t="shared" si="110"/>
        <v>RX2</v>
      </c>
      <c r="I3010" t="s">
        <v>5821</v>
      </c>
      <c r="J3010" t="s">
        <v>5820</v>
      </c>
    </row>
    <row r="3011" spans="7:10" x14ac:dyDescent="0.35">
      <c r="G3011" t="str">
        <f t="shared" si="109"/>
        <v>RX2HORSHAM HOSPITAL</v>
      </c>
      <c r="H3011" t="str">
        <f t="shared" si="110"/>
        <v>RX2</v>
      </c>
      <c r="I3011" t="s">
        <v>1184</v>
      </c>
      <c r="J3011" t="s">
        <v>5822</v>
      </c>
    </row>
    <row r="3012" spans="7:10" x14ac:dyDescent="0.35">
      <c r="G3012" t="str">
        <f t="shared" si="109"/>
        <v>RX2HORTICULTURE REHABILITATION UNIT</v>
      </c>
      <c r="H3012" t="str">
        <f t="shared" si="110"/>
        <v>RX2</v>
      </c>
      <c r="I3012" t="s">
        <v>5824</v>
      </c>
      <c r="J3012" t="s">
        <v>5823</v>
      </c>
    </row>
    <row r="3013" spans="7:10" x14ac:dyDescent="0.35">
      <c r="G3013" t="str">
        <f t="shared" si="109"/>
        <v>RX2HW, L&amp;H ATS DEMENTIA (AK)</v>
      </c>
      <c r="H3013" t="str">
        <f t="shared" si="110"/>
        <v>RX2</v>
      </c>
      <c r="I3013" t="s">
        <v>5826</v>
      </c>
      <c r="J3013" t="s">
        <v>5825</v>
      </c>
    </row>
    <row r="3014" spans="7:10" x14ac:dyDescent="0.35">
      <c r="G3014" t="str">
        <f t="shared" si="109"/>
        <v>RX2HW, L&amp;H ATS FUNCTIONAL (AK)</v>
      </c>
      <c r="H3014" t="str">
        <f t="shared" si="110"/>
        <v>RX2</v>
      </c>
      <c r="I3014" t="s">
        <v>5828</v>
      </c>
      <c r="J3014" t="s">
        <v>5827</v>
      </c>
    </row>
    <row r="3015" spans="7:10" x14ac:dyDescent="0.35">
      <c r="G3015" t="str">
        <f t="shared" si="109"/>
        <v>RX2ICS QUEENS PARK VILLAS</v>
      </c>
      <c r="H3015" t="str">
        <f t="shared" si="110"/>
        <v>RX2</v>
      </c>
      <c r="I3015" t="s">
        <v>1192</v>
      </c>
      <c r="J3015" t="s">
        <v>5829</v>
      </c>
    </row>
    <row r="3016" spans="7:10" x14ac:dyDescent="0.35">
      <c r="G3016" t="str">
        <f t="shared" si="109"/>
        <v>RX2KENT AND CANTERBURY HOSPITAL</v>
      </c>
      <c r="H3016" t="str">
        <f t="shared" si="110"/>
        <v>RX2</v>
      </c>
      <c r="I3016" t="s">
        <v>4773</v>
      </c>
      <c r="J3016" t="s">
        <v>5830</v>
      </c>
    </row>
    <row r="3017" spans="7:10" x14ac:dyDescent="0.35">
      <c r="G3017" t="str">
        <f t="shared" si="109"/>
        <v>RX2LANGLEY GREEN HOSPITAL</v>
      </c>
      <c r="H3017" t="str">
        <f t="shared" si="110"/>
        <v>RX2</v>
      </c>
      <c r="I3017" t="s">
        <v>5832</v>
      </c>
      <c r="J3017" t="s">
        <v>5831</v>
      </c>
    </row>
    <row r="3018" spans="7:10" x14ac:dyDescent="0.35">
      <c r="G3018" t="str">
        <f t="shared" si="109"/>
        <v>RX2LARCHWOOD CHILDRENS UNIT</v>
      </c>
      <c r="H3018" t="str">
        <f t="shared" si="110"/>
        <v>RX2</v>
      </c>
      <c r="I3018" t="s">
        <v>5834</v>
      </c>
      <c r="J3018" t="s">
        <v>5833</v>
      </c>
    </row>
    <row r="3019" spans="7:10" x14ac:dyDescent="0.35">
      <c r="G3019" t="str">
        <f t="shared" si="109"/>
        <v>RX2LEWES &amp; WEALDEN LDS</v>
      </c>
      <c r="H3019" t="str">
        <f t="shared" si="110"/>
        <v>RX2</v>
      </c>
      <c r="I3019" t="s">
        <v>5836</v>
      </c>
      <c r="J3019" t="s">
        <v>5835</v>
      </c>
    </row>
    <row r="3020" spans="7:10" x14ac:dyDescent="0.35">
      <c r="G3020" t="str">
        <f t="shared" si="109"/>
        <v>RX2LEWES VICTORIA HOSPITAL</v>
      </c>
      <c r="H3020" t="str">
        <f t="shared" si="110"/>
        <v>RX2</v>
      </c>
      <c r="I3020" t="s">
        <v>5838</v>
      </c>
      <c r="J3020" t="s">
        <v>5837</v>
      </c>
    </row>
    <row r="3021" spans="7:10" x14ac:dyDescent="0.35">
      <c r="G3021" t="str">
        <f t="shared" si="109"/>
        <v>RX2LILAC WARD</v>
      </c>
      <c r="H3021" t="str">
        <f t="shared" si="110"/>
        <v>RX2</v>
      </c>
      <c r="I3021" t="s">
        <v>5840</v>
      </c>
      <c r="J3021" t="s">
        <v>5839</v>
      </c>
    </row>
    <row r="3022" spans="7:10" x14ac:dyDescent="0.35">
      <c r="G3022" t="str">
        <f t="shared" si="109"/>
        <v>RX2LINWOOD</v>
      </c>
      <c r="H3022" t="str">
        <f t="shared" si="110"/>
        <v>RX2</v>
      </c>
      <c r="I3022" t="s">
        <v>5842</v>
      </c>
      <c r="J3022" t="s">
        <v>5841</v>
      </c>
    </row>
    <row r="3023" spans="7:10" x14ac:dyDescent="0.35">
      <c r="G3023" t="str">
        <f t="shared" si="109"/>
        <v>RX2LITTLECOTE CHILDRENS HOME</v>
      </c>
      <c r="H3023" t="str">
        <f t="shared" si="110"/>
        <v>RX2</v>
      </c>
      <c r="I3023" t="s">
        <v>5844</v>
      </c>
      <c r="J3023" t="s">
        <v>5843</v>
      </c>
    </row>
    <row r="3024" spans="7:10" x14ac:dyDescent="0.35">
      <c r="G3024" t="str">
        <f t="shared" si="109"/>
        <v>RX2MARTINS FARM</v>
      </c>
      <c r="H3024" t="str">
        <f t="shared" si="110"/>
        <v>RX2</v>
      </c>
      <c r="I3024" t="s">
        <v>5846</v>
      </c>
      <c r="J3024" t="s">
        <v>5845</v>
      </c>
    </row>
    <row r="3025" spans="7:10" x14ac:dyDescent="0.35">
      <c r="G3025" t="str">
        <f t="shared" si="109"/>
        <v>RX2MAYFIELD PLACE</v>
      </c>
      <c r="H3025" t="str">
        <f t="shared" si="110"/>
        <v>RX2</v>
      </c>
      <c r="I3025" t="s">
        <v>5848</v>
      </c>
      <c r="J3025" t="s">
        <v>5847</v>
      </c>
    </row>
    <row r="3026" spans="7:10" x14ac:dyDescent="0.35">
      <c r="G3026" t="str">
        <f t="shared" si="109"/>
        <v>RX2MEADOWFIELD</v>
      </c>
      <c r="H3026" t="str">
        <f t="shared" si="110"/>
        <v>RX2</v>
      </c>
      <c r="I3026" t="s">
        <v>5850</v>
      </c>
      <c r="J3026" t="s">
        <v>5849</v>
      </c>
    </row>
    <row r="3027" spans="7:10" x14ac:dyDescent="0.35">
      <c r="G3027" t="str">
        <f t="shared" si="109"/>
        <v>RX2MENTAL HEALTH BLOCK, HORSHAM HOSPITAL</v>
      </c>
      <c r="H3027" t="str">
        <f t="shared" si="110"/>
        <v>RX2</v>
      </c>
      <c r="I3027" t="s">
        <v>5852</v>
      </c>
      <c r="J3027" t="s">
        <v>5851</v>
      </c>
    </row>
    <row r="3028" spans="7:10" x14ac:dyDescent="0.35">
      <c r="G3028" t="str">
        <f t="shared" si="109"/>
        <v>RX2MERIDIAN WARD</v>
      </c>
      <c r="H3028" t="str">
        <f t="shared" si="110"/>
        <v>RX2</v>
      </c>
      <c r="I3028" t="s">
        <v>5854</v>
      </c>
      <c r="J3028" t="s">
        <v>5853</v>
      </c>
    </row>
    <row r="3029" spans="7:10" x14ac:dyDescent="0.35">
      <c r="G3029" t="str">
        <f t="shared" si="109"/>
        <v>RX2MID SUSSEX - LWWDT</v>
      </c>
      <c r="H3029" t="str">
        <f t="shared" si="110"/>
        <v>RX2</v>
      </c>
      <c r="I3029" t="s">
        <v>5856</v>
      </c>
      <c r="J3029" t="s">
        <v>5855</v>
      </c>
    </row>
    <row r="3030" spans="7:10" x14ac:dyDescent="0.35">
      <c r="G3030" t="str">
        <f t="shared" si="109"/>
        <v>RX2MIDHURST COMMUNITY HOSPITAL</v>
      </c>
      <c r="H3030" t="str">
        <f t="shared" si="110"/>
        <v>RX2</v>
      </c>
      <c r="I3030" t="s">
        <v>1200</v>
      </c>
      <c r="J3030" t="s">
        <v>5857</v>
      </c>
    </row>
    <row r="3031" spans="7:10" x14ac:dyDescent="0.35">
      <c r="G3031" t="str">
        <f t="shared" ref="G3031:G3078" si="111">H3031&amp;I3031</f>
        <v>RX2MILL VIEW HOSPITAL</v>
      </c>
      <c r="H3031" t="str">
        <f t="shared" si="110"/>
        <v>RX2</v>
      </c>
      <c r="I3031" t="s">
        <v>1202</v>
      </c>
      <c r="J3031" t="s">
        <v>5858</v>
      </c>
    </row>
    <row r="3032" spans="7:10" x14ac:dyDescent="0.35">
      <c r="G3032" t="str">
        <f t="shared" si="111"/>
        <v>RX2MILTON GRANGE</v>
      </c>
      <c r="H3032" t="str">
        <f t="shared" si="110"/>
        <v>RX2</v>
      </c>
      <c r="I3032" t="s">
        <v>5860</v>
      </c>
      <c r="J3032" t="s">
        <v>5859</v>
      </c>
    </row>
    <row r="3033" spans="7:10" x14ac:dyDescent="0.35">
      <c r="G3033" t="str">
        <f t="shared" si="111"/>
        <v>RX2MINSTRELS GALLERY</v>
      </c>
      <c r="H3033" t="str">
        <f t="shared" si="110"/>
        <v>RX2</v>
      </c>
      <c r="I3033" t="s">
        <v>5862</v>
      </c>
      <c r="J3033" t="s">
        <v>5861</v>
      </c>
    </row>
    <row r="3034" spans="7:10" x14ac:dyDescent="0.35">
      <c r="G3034" t="str">
        <f t="shared" si="111"/>
        <v>RX2MOAT CROFT</v>
      </c>
      <c r="H3034" t="str">
        <f t="shared" ref="H3034:H3081" si="112">LEFT(J3034,3)</f>
        <v>RX2</v>
      </c>
      <c r="I3034" t="s">
        <v>5864</v>
      </c>
      <c r="J3034" t="s">
        <v>5863</v>
      </c>
    </row>
    <row r="3035" spans="7:10" x14ac:dyDescent="0.35">
      <c r="G3035" t="str">
        <f t="shared" si="111"/>
        <v>RX2MORTUARY</v>
      </c>
      <c r="H3035" t="str">
        <f t="shared" si="112"/>
        <v>RX2</v>
      </c>
      <c r="I3035" t="s">
        <v>5866</v>
      </c>
      <c r="J3035" t="s">
        <v>5865</v>
      </c>
    </row>
    <row r="3036" spans="7:10" x14ac:dyDescent="0.35">
      <c r="G3036" t="str">
        <f t="shared" si="111"/>
        <v>RX2MOUNT DENYS</v>
      </c>
      <c r="H3036" t="str">
        <f t="shared" si="112"/>
        <v>RX2</v>
      </c>
      <c r="I3036" t="s">
        <v>5868</v>
      </c>
      <c r="J3036" t="s">
        <v>5867</v>
      </c>
    </row>
    <row r="3037" spans="7:10" x14ac:dyDescent="0.35">
      <c r="G3037" t="str">
        <f t="shared" si="111"/>
        <v>RX2NEVILL HOSPITAL</v>
      </c>
      <c r="H3037" t="str">
        <f t="shared" si="112"/>
        <v>RX2</v>
      </c>
      <c r="I3037" t="s">
        <v>1205</v>
      </c>
      <c r="J3037" t="s">
        <v>5869</v>
      </c>
    </row>
    <row r="3038" spans="7:10" x14ac:dyDescent="0.35">
      <c r="G3038" t="str">
        <f t="shared" si="111"/>
        <v>RX2NEWHAVEN HILLRISE DAY HOSPITAL</v>
      </c>
      <c r="H3038" t="str">
        <f t="shared" si="112"/>
        <v>RX2</v>
      </c>
      <c r="I3038" t="s">
        <v>5871</v>
      </c>
      <c r="J3038" t="s">
        <v>5870</v>
      </c>
    </row>
    <row r="3039" spans="7:10" x14ac:dyDescent="0.35">
      <c r="G3039" t="str">
        <f t="shared" si="111"/>
        <v>RX2NORTH WEST SUSSEX AOT</v>
      </c>
      <c r="H3039" t="str">
        <f t="shared" si="112"/>
        <v>RX2</v>
      </c>
      <c r="I3039" t="s">
        <v>5873</v>
      </c>
      <c r="J3039" t="s">
        <v>5872</v>
      </c>
    </row>
    <row r="3040" spans="7:10" x14ac:dyDescent="0.35">
      <c r="G3040" t="str">
        <f t="shared" si="111"/>
        <v>RX2NORTH WEST SUSSEX MAS</v>
      </c>
      <c r="H3040" t="str">
        <f t="shared" si="112"/>
        <v>RX2</v>
      </c>
      <c r="I3040" t="s">
        <v>5875</v>
      </c>
      <c r="J3040" t="s">
        <v>5874</v>
      </c>
    </row>
    <row r="3041" spans="7:10" x14ac:dyDescent="0.35">
      <c r="G3041" t="str">
        <f t="shared" si="111"/>
        <v>RX2NORTH WESTERN LWWDT</v>
      </c>
      <c r="H3041" t="str">
        <f t="shared" si="112"/>
        <v>RX2</v>
      </c>
      <c r="I3041" t="s">
        <v>5877</v>
      </c>
      <c r="J3041" t="s">
        <v>5876</v>
      </c>
    </row>
    <row r="3042" spans="7:10" x14ac:dyDescent="0.35">
      <c r="G3042" t="str">
        <f t="shared" si="111"/>
        <v>RX2NORTHDOWN</v>
      </c>
      <c r="H3042" t="str">
        <f t="shared" si="112"/>
        <v>RX2</v>
      </c>
      <c r="I3042" t="s">
        <v>5879</v>
      </c>
      <c r="J3042" t="s">
        <v>5878</v>
      </c>
    </row>
    <row r="3043" spans="7:10" x14ac:dyDescent="0.35">
      <c r="G3043" t="str">
        <f t="shared" si="111"/>
        <v>RX2OAK PARK</v>
      </c>
      <c r="H3043" t="str">
        <f t="shared" si="112"/>
        <v>RX2</v>
      </c>
      <c r="I3043" t="s">
        <v>5881</v>
      </c>
      <c r="J3043" t="s">
        <v>5880</v>
      </c>
    </row>
    <row r="3044" spans="7:10" x14ac:dyDescent="0.35">
      <c r="G3044" t="str">
        <f t="shared" si="111"/>
        <v>RX2OAKLANDS WARD</v>
      </c>
      <c r="H3044" t="str">
        <f t="shared" si="112"/>
        <v>RX2</v>
      </c>
      <c r="I3044" t="s">
        <v>5883</v>
      </c>
      <c r="J3044" t="s">
        <v>5882</v>
      </c>
    </row>
    <row r="3045" spans="7:10" x14ac:dyDescent="0.35">
      <c r="G3045" t="str">
        <f t="shared" si="111"/>
        <v>RX2OLD MILL SQUARE</v>
      </c>
      <c r="H3045" t="str">
        <f t="shared" si="112"/>
        <v>RX2</v>
      </c>
      <c r="I3045" t="s">
        <v>5885</v>
      </c>
      <c r="J3045" t="s">
        <v>5884</v>
      </c>
    </row>
    <row r="3046" spans="7:10" x14ac:dyDescent="0.35">
      <c r="G3046" t="str">
        <f t="shared" si="111"/>
        <v>RX2OLD STEINE (YMCA)</v>
      </c>
      <c r="H3046" t="str">
        <f t="shared" si="112"/>
        <v>RX2</v>
      </c>
      <c r="I3046" t="s">
        <v>5887</v>
      </c>
      <c r="J3046" t="s">
        <v>5886</v>
      </c>
    </row>
    <row r="3047" spans="7:10" x14ac:dyDescent="0.35">
      <c r="G3047" t="str">
        <f t="shared" si="111"/>
        <v>RX2PACK-IT (UNIT 17)</v>
      </c>
      <c r="H3047" t="str">
        <f t="shared" si="112"/>
        <v>RX2</v>
      </c>
      <c r="I3047" t="s">
        <v>5889</v>
      </c>
      <c r="J3047" t="s">
        <v>5888</v>
      </c>
    </row>
    <row r="3048" spans="7:10" x14ac:dyDescent="0.35">
      <c r="G3048" t="str">
        <f t="shared" si="111"/>
        <v>RX2PAVILLION WARD</v>
      </c>
      <c r="H3048" t="str">
        <f t="shared" si="112"/>
        <v>RX2</v>
      </c>
      <c r="I3048" t="s">
        <v>5891</v>
      </c>
      <c r="J3048" t="s">
        <v>5890</v>
      </c>
    </row>
    <row r="3049" spans="7:10" x14ac:dyDescent="0.35">
      <c r="G3049" t="str">
        <f t="shared" si="111"/>
        <v>RX2PRESTON HALL HOSPITAL</v>
      </c>
      <c r="H3049" t="str">
        <f t="shared" si="112"/>
        <v>RX2</v>
      </c>
      <c r="I3049" t="s">
        <v>5192</v>
      </c>
      <c r="J3049" t="s">
        <v>5892</v>
      </c>
    </row>
    <row r="3050" spans="7:10" x14ac:dyDescent="0.35">
      <c r="G3050" t="str">
        <f t="shared" si="111"/>
        <v>RX2PRESTON SKREENS</v>
      </c>
      <c r="H3050" t="str">
        <f t="shared" si="112"/>
        <v>RX2</v>
      </c>
      <c r="I3050" t="s">
        <v>5894</v>
      </c>
      <c r="J3050" t="s">
        <v>5893</v>
      </c>
    </row>
    <row r="3051" spans="7:10" x14ac:dyDescent="0.35">
      <c r="G3051" t="str">
        <f t="shared" si="111"/>
        <v>RX2PRIMROSE COTTAGES (1&amp;2)</v>
      </c>
      <c r="H3051" t="str">
        <f t="shared" si="112"/>
        <v>RX2</v>
      </c>
      <c r="I3051" t="s">
        <v>5896</v>
      </c>
      <c r="J3051" t="s">
        <v>5895</v>
      </c>
    </row>
    <row r="3052" spans="7:10" x14ac:dyDescent="0.35">
      <c r="G3052" t="str">
        <f t="shared" si="111"/>
        <v>RX2PRINCESS ROYAL HOSPITAL</v>
      </c>
      <c r="H3052" t="str">
        <f t="shared" si="112"/>
        <v>RX2</v>
      </c>
      <c r="I3052" t="s">
        <v>678</v>
      </c>
      <c r="J3052" t="s">
        <v>5897</v>
      </c>
    </row>
    <row r="3053" spans="7:10" x14ac:dyDescent="0.35">
      <c r="G3053" t="str">
        <f t="shared" si="111"/>
        <v>RX2PRINTING REHABILITATION UNIT</v>
      </c>
      <c r="H3053" t="str">
        <f t="shared" si="112"/>
        <v>RX2</v>
      </c>
      <c r="I3053" t="s">
        <v>5899</v>
      </c>
      <c r="J3053" t="s">
        <v>5898</v>
      </c>
    </row>
    <row r="3054" spans="7:10" x14ac:dyDescent="0.35">
      <c r="G3054" t="str">
        <f t="shared" si="111"/>
        <v>RX2QUEEN VICTORIA HOSPITAL</v>
      </c>
      <c r="H3054" t="str">
        <f t="shared" si="112"/>
        <v>RX2</v>
      </c>
      <c r="I3054" t="s">
        <v>1214</v>
      </c>
      <c r="J3054" t="s">
        <v>5900</v>
      </c>
    </row>
    <row r="3055" spans="7:10" x14ac:dyDescent="0.35">
      <c r="G3055" t="str">
        <f t="shared" si="111"/>
        <v>RX2REGENCY WARD</v>
      </c>
      <c r="H3055" t="str">
        <f t="shared" si="112"/>
        <v>RX2</v>
      </c>
      <c r="I3055" t="s">
        <v>5902</v>
      </c>
      <c r="J3055" t="s">
        <v>5901</v>
      </c>
    </row>
    <row r="3056" spans="7:10" x14ac:dyDescent="0.35">
      <c r="G3056" t="str">
        <f t="shared" si="111"/>
        <v>RX2ROBOROUGH DAY HOSPITAL</v>
      </c>
      <c r="H3056" t="str">
        <f t="shared" si="112"/>
        <v>RX2</v>
      </c>
      <c r="I3056" t="s">
        <v>5904</v>
      </c>
      <c r="J3056" t="s">
        <v>5903</v>
      </c>
    </row>
    <row r="3057" spans="7:10" x14ac:dyDescent="0.35">
      <c r="G3057" t="str">
        <f t="shared" si="111"/>
        <v>RX2ROSE WARD</v>
      </c>
      <c r="H3057" t="str">
        <f t="shared" si="112"/>
        <v>RX2</v>
      </c>
      <c r="I3057" t="s">
        <v>5906</v>
      </c>
      <c r="J3057" t="s">
        <v>5905</v>
      </c>
    </row>
    <row r="3058" spans="7:10" x14ac:dyDescent="0.35">
      <c r="G3058" t="str">
        <f t="shared" si="111"/>
        <v>RX2ROSEMARY PARK</v>
      </c>
      <c r="H3058" t="str">
        <f t="shared" si="112"/>
        <v>RX2</v>
      </c>
      <c r="I3058" t="s">
        <v>5908</v>
      </c>
      <c r="J3058" t="s">
        <v>5907</v>
      </c>
    </row>
    <row r="3059" spans="7:10" x14ac:dyDescent="0.35">
      <c r="G3059" t="str">
        <f t="shared" si="111"/>
        <v>RX2ROTHERFIELD MEWS (1&amp;2)</v>
      </c>
      <c r="H3059" t="str">
        <f t="shared" si="112"/>
        <v>RX2</v>
      </c>
      <c r="I3059" t="s">
        <v>5910</v>
      </c>
      <c r="J3059" t="s">
        <v>5909</v>
      </c>
    </row>
    <row r="3060" spans="7:10" x14ac:dyDescent="0.35">
      <c r="G3060" t="str">
        <f t="shared" si="111"/>
        <v>RX2ROYAL SUSSEX COUNTY HOSPITAL</v>
      </c>
      <c r="H3060" t="str">
        <f t="shared" si="112"/>
        <v>RX2</v>
      </c>
      <c r="I3060" t="s">
        <v>5912</v>
      </c>
      <c r="J3060" t="s">
        <v>5911</v>
      </c>
    </row>
    <row r="3061" spans="7:10" x14ac:dyDescent="0.35">
      <c r="G3061" t="str">
        <f t="shared" si="111"/>
        <v>RX2RUTLAND GARDENS</v>
      </c>
      <c r="H3061" t="str">
        <f t="shared" si="112"/>
        <v>RX2</v>
      </c>
      <c r="I3061" t="s">
        <v>14584</v>
      </c>
      <c r="J3061" t="s">
        <v>14585</v>
      </c>
    </row>
    <row r="3062" spans="7:10" x14ac:dyDescent="0.35">
      <c r="G3062" t="str">
        <f t="shared" si="111"/>
        <v>RX2RYE MEMORIAL HOSPITAL</v>
      </c>
      <c r="H3062" t="str">
        <f t="shared" si="112"/>
        <v>RX2</v>
      </c>
      <c r="I3062" t="s">
        <v>5914</v>
      </c>
      <c r="J3062" t="s">
        <v>5913</v>
      </c>
    </row>
    <row r="3063" spans="7:10" x14ac:dyDescent="0.35">
      <c r="G3063" t="str">
        <f t="shared" si="111"/>
        <v>RX2RYE MEMORIAL HOSPITAL</v>
      </c>
      <c r="H3063" t="str">
        <f t="shared" si="112"/>
        <v>RX2</v>
      </c>
      <c r="I3063" t="s">
        <v>5914</v>
      </c>
      <c r="J3063" t="s">
        <v>5915</v>
      </c>
    </row>
    <row r="3064" spans="7:10" x14ac:dyDescent="0.35">
      <c r="G3064" t="str">
        <f t="shared" si="111"/>
        <v>RX2SEAFORD DAY HOSPITAL</v>
      </c>
      <c r="H3064" t="str">
        <f t="shared" si="112"/>
        <v>RX2</v>
      </c>
      <c r="I3064" t="s">
        <v>5917</v>
      </c>
      <c r="J3064" t="s">
        <v>5916</v>
      </c>
    </row>
    <row r="3065" spans="7:10" x14ac:dyDescent="0.35">
      <c r="G3065" t="str">
        <f t="shared" si="111"/>
        <v>RX2SEASIDE CHILDRENS HOME</v>
      </c>
      <c r="H3065" t="str">
        <f t="shared" si="112"/>
        <v>RX2</v>
      </c>
      <c r="I3065" t="s">
        <v>5919</v>
      </c>
      <c r="J3065" t="s">
        <v>5918</v>
      </c>
    </row>
    <row r="3066" spans="7:10" x14ac:dyDescent="0.35">
      <c r="G3066" t="str">
        <f t="shared" si="111"/>
        <v>RX2SOUTHDOWN</v>
      </c>
      <c r="H3066" t="str">
        <f t="shared" si="112"/>
        <v>RX2</v>
      </c>
      <c r="I3066" t="s">
        <v>5921</v>
      </c>
      <c r="J3066" t="s">
        <v>5920</v>
      </c>
    </row>
    <row r="3067" spans="7:10" x14ac:dyDescent="0.35">
      <c r="G3067" t="str">
        <f t="shared" si="111"/>
        <v>RX2SOUTHLANDS HOSPITAL</v>
      </c>
      <c r="H3067" t="str">
        <f t="shared" si="112"/>
        <v>RX2</v>
      </c>
      <c r="I3067" t="s">
        <v>1224</v>
      </c>
      <c r="J3067" t="s">
        <v>5922</v>
      </c>
    </row>
    <row r="3068" spans="7:10" x14ac:dyDescent="0.35">
      <c r="G3068" t="str">
        <f t="shared" si="111"/>
        <v>RX2SPRINGVALE CMHC (EAST GRINSTEAD)</v>
      </c>
      <c r="H3068" t="str">
        <f t="shared" si="112"/>
        <v>RX2</v>
      </c>
      <c r="I3068" t="s">
        <v>5924</v>
      </c>
      <c r="J3068" t="s">
        <v>5923</v>
      </c>
    </row>
    <row r="3069" spans="7:10" x14ac:dyDescent="0.35">
      <c r="G3069" t="str">
        <f t="shared" si="111"/>
        <v>RX2ST RICHARDS HOSPITAL</v>
      </c>
      <c r="H3069" t="str">
        <f t="shared" si="112"/>
        <v>RX2</v>
      </c>
      <c r="I3069" t="s">
        <v>1228</v>
      </c>
      <c r="J3069" t="s">
        <v>5925</v>
      </c>
    </row>
    <row r="3070" spans="7:10" x14ac:dyDescent="0.35">
      <c r="G3070" t="str">
        <f t="shared" si="111"/>
        <v>RX2STOWFORD</v>
      </c>
      <c r="H3070" t="str">
        <f t="shared" si="112"/>
        <v>RX2</v>
      </c>
      <c r="I3070" t="s">
        <v>5927</v>
      </c>
      <c r="J3070" t="s">
        <v>5926</v>
      </c>
    </row>
    <row r="3071" spans="7:10" x14ac:dyDescent="0.35">
      <c r="G3071" t="str">
        <f t="shared" si="111"/>
        <v>RX2STURTON PLACE</v>
      </c>
      <c r="H3071" t="str">
        <f t="shared" si="112"/>
        <v>RX2</v>
      </c>
      <c r="I3071" t="s">
        <v>5929</v>
      </c>
      <c r="J3071" t="s">
        <v>5928</v>
      </c>
    </row>
    <row r="3072" spans="7:10" x14ac:dyDescent="0.35">
      <c r="G3072" t="str">
        <f t="shared" si="111"/>
        <v>RX2SUMMERFOLD CMHC (BURGESS HILL)</v>
      </c>
      <c r="H3072" t="str">
        <f t="shared" si="112"/>
        <v>RX2</v>
      </c>
      <c r="I3072" t="s">
        <v>5931</v>
      </c>
      <c r="J3072" t="s">
        <v>5930</v>
      </c>
    </row>
    <row r="3073" spans="7:10" x14ac:dyDescent="0.35">
      <c r="G3073" t="str">
        <f t="shared" si="111"/>
        <v>RX2SUSSEX BEACON</v>
      </c>
      <c r="H3073" t="str">
        <f t="shared" si="112"/>
        <v>RX2</v>
      </c>
      <c r="I3073" t="s">
        <v>5933</v>
      </c>
      <c r="J3073" t="s">
        <v>5932</v>
      </c>
    </row>
    <row r="3074" spans="7:10" x14ac:dyDescent="0.35">
      <c r="G3074" t="str">
        <f t="shared" si="111"/>
        <v>RX2SUSSEX CARE</v>
      </c>
      <c r="H3074" t="str">
        <f t="shared" si="112"/>
        <v>RX2</v>
      </c>
      <c r="I3074" t="s">
        <v>5935</v>
      </c>
      <c r="J3074" t="s">
        <v>5934</v>
      </c>
    </row>
    <row r="3075" spans="7:10" x14ac:dyDescent="0.35">
      <c r="G3075" t="str">
        <f t="shared" si="111"/>
        <v>RX2TEASEL CHILDRENS HOME</v>
      </c>
      <c r="H3075" t="str">
        <f t="shared" si="112"/>
        <v>RX2</v>
      </c>
      <c r="I3075" t="s">
        <v>5937</v>
      </c>
      <c r="J3075" t="s">
        <v>5936</v>
      </c>
    </row>
    <row r="3076" spans="7:10" x14ac:dyDescent="0.35">
      <c r="G3076" t="str">
        <f t="shared" si="111"/>
        <v>RX2THE BOURNE</v>
      </c>
      <c r="H3076" t="str">
        <f t="shared" si="112"/>
        <v>RX2</v>
      </c>
      <c r="I3076" t="s">
        <v>5939</v>
      </c>
      <c r="J3076" t="s">
        <v>5938</v>
      </c>
    </row>
    <row r="3077" spans="7:10" x14ac:dyDescent="0.35">
      <c r="G3077" t="str">
        <f t="shared" si="111"/>
        <v>RX2THE BRIDGE</v>
      </c>
      <c r="H3077" t="str">
        <f t="shared" si="112"/>
        <v>RX2</v>
      </c>
      <c r="I3077" t="s">
        <v>1701</v>
      </c>
      <c r="J3077" t="s">
        <v>5940</v>
      </c>
    </row>
    <row r="3078" spans="7:10" x14ac:dyDescent="0.35">
      <c r="G3078" t="str">
        <f t="shared" si="111"/>
        <v>RX2THE CEDARS</v>
      </c>
      <c r="H3078" t="str">
        <f t="shared" si="112"/>
        <v>RX2</v>
      </c>
      <c r="I3078" t="s">
        <v>3366</v>
      </c>
      <c r="J3078" t="s">
        <v>5941</v>
      </c>
    </row>
    <row r="3079" spans="7:10" x14ac:dyDescent="0.35">
      <c r="G3079" t="str">
        <f t="shared" ref="G3079:G3128" si="113">H3079&amp;I3079</f>
        <v>RX2THE CHAPEL (HELLINGLY SITE)</v>
      </c>
      <c r="H3079" t="str">
        <f t="shared" si="112"/>
        <v>RX2</v>
      </c>
      <c r="I3079" t="s">
        <v>5943</v>
      </c>
      <c r="J3079" t="s">
        <v>5942</v>
      </c>
    </row>
    <row r="3080" spans="7:10" x14ac:dyDescent="0.35">
      <c r="G3080" t="str">
        <f t="shared" si="113"/>
        <v>RX2THE COTTAGE - HORSHAM HOSPITAL</v>
      </c>
      <c r="H3080" t="str">
        <f t="shared" si="112"/>
        <v>RX2</v>
      </c>
      <c r="I3080" t="s">
        <v>5945</v>
      </c>
      <c r="J3080" t="s">
        <v>5944</v>
      </c>
    </row>
    <row r="3081" spans="7:10" x14ac:dyDescent="0.35">
      <c r="G3081" t="str">
        <f t="shared" si="113"/>
        <v>RX2THE CRECHE</v>
      </c>
      <c r="H3081" t="str">
        <f t="shared" si="112"/>
        <v>RX2</v>
      </c>
      <c r="I3081" t="s">
        <v>5947</v>
      </c>
      <c r="J3081" t="s">
        <v>5946</v>
      </c>
    </row>
    <row r="3082" spans="7:10" x14ac:dyDescent="0.35">
      <c r="G3082" t="str">
        <f t="shared" si="113"/>
        <v>RX2THE CYGNETS NURSERY</v>
      </c>
      <c r="H3082" t="str">
        <f t="shared" ref="H3082:H3131" si="114">LEFT(J3082,3)</f>
        <v>RX2</v>
      </c>
      <c r="I3082" t="s">
        <v>5949</v>
      </c>
      <c r="J3082" t="s">
        <v>5948</v>
      </c>
    </row>
    <row r="3083" spans="7:10" x14ac:dyDescent="0.35">
      <c r="G3083" t="str">
        <f t="shared" si="113"/>
        <v>RX2THE FIELDINGS</v>
      </c>
      <c r="H3083" t="str">
        <f t="shared" si="114"/>
        <v>RX2</v>
      </c>
      <c r="I3083" t="s">
        <v>5951</v>
      </c>
      <c r="J3083" t="s">
        <v>5950</v>
      </c>
    </row>
    <row r="3084" spans="7:10" x14ac:dyDescent="0.35">
      <c r="G3084" t="str">
        <f t="shared" si="113"/>
        <v>RX2THE FIRS</v>
      </c>
      <c r="H3084" t="str">
        <f t="shared" si="114"/>
        <v>RX2</v>
      </c>
      <c r="I3084" t="s">
        <v>3838</v>
      </c>
      <c r="J3084" t="s">
        <v>5952</v>
      </c>
    </row>
    <row r="3085" spans="7:10" x14ac:dyDescent="0.35">
      <c r="G3085" t="str">
        <f t="shared" si="113"/>
        <v>RX2THE GRANGE</v>
      </c>
      <c r="H3085" t="str">
        <f t="shared" si="114"/>
        <v>RX2</v>
      </c>
      <c r="I3085" t="s">
        <v>429</v>
      </c>
      <c r="J3085" t="s">
        <v>5953</v>
      </c>
    </row>
    <row r="3086" spans="7:10" x14ac:dyDescent="0.35">
      <c r="G3086" t="str">
        <f t="shared" si="113"/>
        <v>RX2THE HAROLD KIDD UNIT</v>
      </c>
      <c r="H3086" t="str">
        <f t="shared" si="114"/>
        <v>RX2</v>
      </c>
      <c r="I3086" t="s">
        <v>5955</v>
      </c>
      <c r="J3086" t="s">
        <v>5954</v>
      </c>
    </row>
    <row r="3087" spans="7:10" x14ac:dyDescent="0.35">
      <c r="G3087" t="str">
        <f t="shared" si="113"/>
        <v>RX2THE LARCHES</v>
      </c>
      <c r="H3087" t="str">
        <f t="shared" si="114"/>
        <v>RX2</v>
      </c>
      <c r="I3087" t="s">
        <v>5957</v>
      </c>
      <c r="J3087" t="s">
        <v>5956</v>
      </c>
    </row>
    <row r="3088" spans="7:10" x14ac:dyDescent="0.35">
      <c r="G3088" t="str">
        <f t="shared" si="113"/>
        <v>RX2THE MERTON</v>
      </c>
      <c r="H3088" t="str">
        <f t="shared" si="114"/>
        <v>RX2</v>
      </c>
      <c r="I3088" t="s">
        <v>5959</v>
      </c>
      <c r="J3088" t="s">
        <v>5958</v>
      </c>
    </row>
    <row r="3089" spans="7:10" x14ac:dyDescent="0.35">
      <c r="G3089" t="str">
        <f t="shared" si="113"/>
        <v>RX2THE PEARSON UNIT, MIDHURST COMMUNITY HOSPITAL</v>
      </c>
      <c r="H3089" t="str">
        <f t="shared" si="114"/>
        <v>RX2</v>
      </c>
      <c r="I3089" t="s">
        <v>5961</v>
      </c>
      <c r="J3089" t="s">
        <v>5960</v>
      </c>
    </row>
    <row r="3090" spans="7:10" x14ac:dyDescent="0.35">
      <c r="G3090" t="str">
        <f t="shared" si="113"/>
        <v>RX2THE RICHARD HOTHAM UNIT</v>
      </c>
      <c r="H3090" t="str">
        <f t="shared" si="114"/>
        <v>RX2</v>
      </c>
      <c r="I3090" t="s">
        <v>5963</v>
      </c>
      <c r="J3090" t="s">
        <v>5962</v>
      </c>
    </row>
    <row r="3091" spans="7:10" x14ac:dyDescent="0.35">
      <c r="G3091" t="str">
        <f t="shared" si="113"/>
        <v>RX2THE SALTINGS</v>
      </c>
      <c r="H3091" t="str">
        <f t="shared" si="114"/>
        <v>RX2</v>
      </c>
      <c r="I3091" t="s">
        <v>5965</v>
      </c>
      <c r="J3091" t="s">
        <v>5964</v>
      </c>
    </row>
    <row r="3092" spans="7:10" x14ac:dyDescent="0.35">
      <c r="G3092" t="str">
        <f t="shared" si="113"/>
        <v>RX2THE SANCTUARY</v>
      </c>
      <c r="H3092" t="str">
        <f t="shared" si="114"/>
        <v>RX2</v>
      </c>
      <c r="I3092" t="s">
        <v>5967</v>
      </c>
      <c r="J3092" t="s">
        <v>5966</v>
      </c>
    </row>
    <row r="3093" spans="7:10" x14ac:dyDescent="0.35">
      <c r="G3093" t="str">
        <f t="shared" si="113"/>
        <v>RX2THE SCOTT UNIT &amp; PAEDIATRIC DEVELOPMENT UNIT</v>
      </c>
      <c r="H3093" t="str">
        <f t="shared" si="114"/>
        <v>RX2</v>
      </c>
      <c r="I3093" t="s">
        <v>5969</v>
      </c>
      <c r="J3093" t="s">
        <v>5968</v>
      </c>
    </row>
    <row r="3094" spans="7:10" x14ac:dyDescent="0.35">
      <c r="G3094" t="str">
        <f t="shared" si="113"/>
        <v>RX2THE SUMMIT</v>
      </c>
      <c r="H3094" t="str">
        <f t="shared" si="114"/>
        <v>RX2</v>
      </c>
      <c r="I3094" t="s">
        <v>5971</v>
      </c>
      <c r="J3094" t="s">
        <v>5970</v>
      </c>
    </row>
    <row r="3095" spans="7:10" x14ac:dyDescent="0.35">
      <c r="G3095" t="str">
        <f t="shared" si="113"/>
        <v>RX2THE WEALD DAY HOSPITAL</v>
      </c>
      <c r="H3095" t="str">
        <f t="shared" si="114"/>
        <v>RX2</v>
      </c>
      <c r="I3095" t="s">
        <v>5973</v>
      </c>
      <c r="J3095" t="s">
        <v>5972</v>
      </c>
    </row>
    <row r="3096" spans="7:10" x14ac:dyDescent="0.35">
      <c r="G3096" t="str">
        <f t="shared" si="113"/>
        <v>RX2UNIT 5 CIGNETS</v>
      </c>
      <c r="H3096" t="str">
        <f t="shared" si="114"/>
        <v>RX2</v>
      </c>
      <c r="I3096" t="s">
        <v>5975</v>
      </c>
      <c r="J3096" t="s">
        <v>5974</v>
      </c>
    </row>
    <row r="3097" spans="7:10" x14ac:dyDescent="0.35">
      <c r="G3097" t="str">
        <f t="shared" si="113"/>
        <v>RX2VILLA WARD &amp; DOWNSVIEW</v>
      </c>
      <c r="H3097" t="str">
        <f t="shared" si="114"/>
        <v>RX2</v>
      </c>
      <c r="I3097" t="s">
        <v>5977</v>
      </c>
      <c r="J3097" t="s">
        <v>5976</v>
      </c>
    </row>
    <row r="3098" spans="7:10" x14ac:dyDescent="0.35">
      <c r="G3098" t="str">
        <f t="shared" si="113"/>
        <v>RX2WARNINGLID DAY HOSPITAL</v>
      </c>
      <c r="H3098" t="str">
        <f t="shared" si="114"/>
        <v>RX2</v>
      </c>
      <c r="I3098" t="s">
        <v>5979</v>
      </c>
      <c r="J3098" t="s">
        <v>5978</v>
      </c>
    </row>
    <row r="3099" spans="7:10" x14ac:dyDescent="0.35">
      <c r="G3099" t="str">
        <f t="shared" si="113"/>
        <v>RX2WEST SUSSEX DCS WEST</v>
      </c>
      <c r="H3099" t="str">
        <f t="shared" si="114"/>
        <v>RX2</v>
      </c>
      <c r="I3099" t="s">
        <v>5981</v>
      </c>
      <c r="J3099" t="s">
        <v>5980</v>
      </c>
    </row>
    <row r="3100" spans="7:10" x14ac:dyDescent="0.35">
      <c r="G3100" t="str">
        <f t="shared" si="113"/>
        <v>RX2WEST SUSSEX EIS NORTH</v>
      </c>
      <c r="H3100" t="str">
        <f t="shared" si="114"/>
        <v>RX2</v>
      </c>
      <c r="I3100" t="s">
        <v>5983</v>
      </c>
      <c r="J3100" t="s">
        <v>5982</v>
      </c>
    </row>
    <row r="3101" spans="7:10" x14ac:dyDescent="0.35">
      <c r="G3101" t="str">
        <f t="shared" si="113"/>
        <v>RX2WEST SUSSEX EIS WEST</v>
      </c>
      <c r="H3101" t="str">
        <f t="shared" si="114"/>
        <v>RX2</v>
      </c>
      <c r="I3101" t="s">
        <v>5985</v>
      </c>
      <c r="J3101" t="s">
        <v>5984</v>
      </c>
    </row>
    <row r="3102" spans="7:10" x14ac:dyDescent="0.35">
      <c r="G3102" t="str">
        <f t="shared" si="113"/>
        <v>RX2WEST SUSSEX MAS SOUTH</v>
      </c>
      <c r="H3102" t="str">
        <f t="shared" si="114"/>
        <v>RX2</v>
      </c>
      <c r="I3102" t="s">
        <v>5987</v>
      </c>
      <c r="J3102" t="s">
        <v>5986</v>
      </c>
    </row>
    <row r="3103" spans="7:10" x14ac:dyDescent="0.35">
      <c r="G3103" t="str">
        <f t="shared" si="113"/>
        <v>RX2WEST SUSSEX MAS WEST</v>
      </c>
      <c r="H3103" t="str">
        <f t="shared" si="114"/>
        <v>RX2</v>
      </c>
      <c r="I3103" t="s">
        <v>5989</v>
      </c>
      <c r="J3103" t="s">
        <v>5988</v>
      </c>
    </row>
    <row r="3104" spans="7:10" x14ac:dyDescent="0.35">
      <c r="G3104" t="str">
        <f t="shared" si="113"/>
        <v>RX2WESTERN SUSSEX ATS (AC)</v>
      </c>
      <c r="H3104" t="str">
        <f t="shared" si="114"/>
        <v>RX2</v>
      </c>
      <c r="I3104" t="s">
        <v>5991</v>
      </c>
      <c r="J3104" t="s">
        <v>5990</v>
      </c>
    </row>
    <row r="3105" spans="7:10" x14ac:dyDescent="0.35">
      <c r="G3105" t="str">
        <f t="shared" si="113"/>
        <v>RX2WESTERN SUSSEX ATS (BQ)</v>
      </c>
      <c r="H3105" t="str">
        <f t="shared" si="114"/>
        <v>RX2</v>
      </c>
      <c r="I3105" t="s">
        <v>5993</v>
      </c>
      <c r="J3105" t="s">
        <v>5992</v>
      </c>
    </row>
    <row r="3106" spans="7:10" x14ac:dyDescent="0.35">
      <c r="G3106" t="str">
        <f t="shared" si="113"/>
        <v>RX2WESTERN SUSSEX ATS (JS)</v>
      </c>
      <c r="H3106" t="str">
        <f t="shared" si="114"/>
        <v>RX2</v>
      </c>
      <c r="I3106" t="s">
        <v>5995</v>
      </c>
      <c r="J3106" t="s">
        <v>5994</v>
      </c>
    </row>
    <row r="3107" spans="7:10" x14ac:dyDescent="0.35">
      <c r="G3107" t="str">
        <f t="shared" si="113"/>
        <v>RX2WOODLANDS</v>
      </c>
      <c r="H3107" t="str">
        <f t="shared" si="114"/>
        <v>RX2</v>
      </c>
      <c r="I3107" t="s">
        <v>1721</v>
      </c>
      <c r="J3107" t="s">
        <v>5996</v>
      </c>
    </row>
    <row r="3108" spans="7:10" x14ac:dyDescent="0.35">
      <c r="G3108" t="str">
        <f t="shared" si="113"/>
        <v>RX2WOODSIDE</v>
      </c>
      <c r="H3108" t="str">
        <f t="shared" si="114"/>
        <v>RX2</v>
      </c>
      <c r="I3108" t="s">
        <v>460</v>
      </c>
      <c r="J3108" t="s">
        <v>5997</v>
      </c>
    </row>
    <row r="3109" spans="7:10" x14ac:dyDescent="0.35">
      <c r="G3109" t="str">
        <f t="shared" si="113"/>
        <v>RX2WOODSIDE ANNEXE</v>
      </c>
      <c r="H3109" t="str">
        <f t="shared" si="114"/>
        <v>RX2</v>
      </c>
      <c r="I3109" t="s">
        <v>5999</v>
      </c>
      <c r="J3109" t="s">
        <v>5998</v>
      </c>
    </row>
    <row r="3110" spans="7:10" x14ac:dyDescent="0.35">
      <c r="G3110" t="str">
        <f t="shared" si="113"/>
        <v>RX2WORTHING HOSPITAL</v>
      </c>
      <c r="H3110" t="str">
        <f t="shared" si="114"/>
        <v>RX2</v>
      </c>
      <c r="I3110" t="s">
        <v>1246</v>
      </c>
      <c r="J3110" t="s">
        <v>6000</v>
      </c>
    </row>
    <row r="3111" spans="7:10" x14ac:dyDescent="0.35">
      <c r="G3111" t="str">
        <f t="shared" si="113"/>
        <v>RX2YASMIN BYSIDE COMFORT</v>
      </c>
      <c r="H3111" t="str">
        <f t="shared" si="114"/>
        <v>RX2</v>
      </c>
      <c r="I3111" t="s">
        <v>6002</v>
      </c>
      <c r="J3111" t="s">
        <v>6001</v>
      </c>
    </row>
    <row r="3112" spans="7:10" x14ac:dyDescent="0.35">
      <c r="G3112" t="str">
        <f t="shared" si="113"/>
        <v>RX2ZACHARY MERTON HOSPITAL</v>
      </c>
      <c r="H3112" t="str">
        <f t="shared" si="114"/>
        <v>RX2</v>
      </c>
      <c r="I3112" t="s">
        <v>1248</v>
      </c>
      <c r="J3112" t="s">
        <v>6003</v>
      </c>
    </row>
    <row r="3113" spans="7:10" x14ac:dyDescent="0.35">
      <c r="G3113" t="str">
        <f t="shared" si="113"/>
        <v>RX3ABDALE HOUSE - COMMUNITY UNIT</v>
      </c>
      <c r="H3113" t="str">
        <f t="shared" si="114"/>
        <v>RX3</v>
      </c>
      <c r="I3113" t="s">
        <v>6005</v>
      </c>
      <c r="J3113" t="s">
        <v>6004</v>
      </c>
    </row>
    <row r="3114" spans="7:10" x14ac:dyDescent="0.35">
      <c r="G3114" t="str">
        <f t="shared" si="113"/>
        <v>RX3ACOMB GABLES (ACOMB GARTH)</v>
      </c>
      <c r="H3114" t="str">
        <f t="shared" si="114"/>
        <v>RX3</v>
      </c>
      <c r="I3114" t="s">
        <v>6007</v>
      </c>
      <c r="J3114" t="s">
        <v>6006</v>
      </c>
    </row>
    <row r="3115" spans="7:10" x14ac:dyDescent="0.35">
      <c r="G3115" t="str">
        <f t="shared" si="113"/>
        <v>RX3AFFECTIVE - FOXRUSH</v>
      </c>
      <c r="H3115" t="str">
        <f t="shared" si="114"/>
        <v>RX3</v>
      </c>
      <c r="I3115" t="s">
        <v>6009</v>
      </c>
      <c r="J3115" t="s">
        <v>6008</v>
      </c>
    </row>
    <row r="3116" spans="7:10" x14ac:dyDescent="0.35">
      <c r="G3116" t="str">
        <f t="shared" si="113"/>
        <v>RX3ASTBURY</v>
      </c>
      <c r="H3116" t="str">
        <f t="shared" si="114"/>
        <v>RX3</v>
      </c>
      <c r="I3116" t="s">
        <v>6011</v>
      </c>
      <c r="J3116" t="s">
        <v>6010</v>
      </c>
    </row>
    <row r="3117" spans="7:10" x14ac:dyDescent="0.35">
      <c r="G3117" t="str">
        <f t="shared" si="113"/>
        <v>RX3AUCKLAND PARK HOSPITAL</v>
      </c>
      <c r="H3117" t="str">
        <f t="shared" si="114"/>
        <v>RX3</v>
      </c>
      <c r="I3117" t="s">
        <v>6013</v>
      </c>
      <c r="J3117" t="s">
        <v>6012</v>
      </c>
    </row>
    <row r="3118" spans="7:10" x14ac:dyDescent="0.35">
      <c r="G3118" t="str">
        <f t="shared" si="113"/>
        <v>RX3AYSGARTH</v>
      </c>
      <c r="H3118" t="str">
        <f t="shared" si="114"/>
        <v>RX3</v>
      </c>
      <c r="I3118" t="s">
        <v>6015</v>
      </c>
      <c r="J3118" t="s">
        <v>6014</v>
      </c>
    </row>
    <row r="3119" spans="7:10" x14ac:dyDescent="0.35">
      <c r="G3119" t="str">
        <f t="shared" si="113"/>
        <v>RX3BANKFIELDS COURT THE LODGE</v>
      </c>
      <c r="H3119" t="str">
        <f t="shared" si="114"/>
        <v>RX3</v>
      </c>
      <c r="I3119" t="s">
        <v>6017</v>
      </c>
      <c r="J3119" t="s">
        <v>6016</v>
      </c>
    </row>
    <row r="3120" spans="7:10" x14ac:dyDescent="0.35">
      <c r="G3120" t="str">
        <f t="shared" si="113"/>
        <v>RX3BANKFIELDS COURT UNIT 1</v>
      </c>
      <c r="H3120" t="str">
        <f t="shared" si="114"/>
        <v>RX3</v>
      </c>
      <c r="I3120" t="s">
        <v>6019</v>
      </c>
      <c r="J3120" t="s">
        <v>6018</v>
      </c>
    </row>
    <row r="3121" spans="7:10" x14ac:dyDescent="0.35">
      <c r="G3121" t="str">
        <f t="shared" si="113"/>
        <v>RX3BANKFIELDS COURT UNIT 2</v>
      </c>
      <c r="H3121" t="str">
        <f t="shared" si="114"/>
        <v>RX3</v>
      </c>
      <c r="I3121" t="s">
        <v>6021</v>
      </c>
      <c r="J3121" t="s">
        <v>6020</v>
      </c>
    </row>
    <row r="3122" spans="7:10" x14ac:dyDescent="0.35">
      <c r="G3122" t="str">
        <f t="shared" si="113"/>
        <v>RX3BANKFIELDS COURT UNIT 3</v>
      </c>
      <c r="H3122" t="str">
        <f t="shared" si="114"/>
        <v>RX3</v>
      </c>
      <c r="I3122" t="s">
        <v>6023</v>
      </c>
      <c r="J3122" t="s">
        <v>6022</v>
      </c>
    </row>
    <row r="3123" spans="7:10" x14ac:dyDescent="0.35">
      <c r="G3123" t="str">
        <f t="shared" si="113"/>
        <v>RX3BANKFIELDS COURT UNIT 4</v>
      </c>
      <c r="H3123" t="str">
        <f t="shared" si="114"/>
        <v>RX3</v>
      </c>
      <c r="I3123" t="s">
        <v>6025</v>
      </c>
      <c r="J3123" t="s">
        <v>6024</v>
      </c>
    </row>
    <row r="3124" spans="7:10" x14ac:dyDescent="0.35">
      <c r="G3124" t="str">
        <f t="shared" si="113"/>
        <v>RX3C &amp; YPS 1</v>
      </c>
      <c r="H3124" t="str">
        <f t="shared" si="114"/>
        <v>RX3</v>
      </c>
      <c r="I3124" t="s">
        <v>6027</v>
      </c>
      <c r="J3124" t="s">
        <v>6026</v>
      </c>
    </row>
    <row r="3125" spans="7:10" x14ac:dyDescent="0.35">
      <c r="G3125" t="str">
        <f t="shared" si="113"/>
        <v>RX3C &amp; YPS 2</v>
      </c>
      <c r="H3125" t="str">
        <f t="shared" si="114"/>
        <v>RX3</v>
      </c>
      <c r="I3125" t="s">
        <v>6029</v>
      </c>
      <c r="J3125" t="s">
        <v>6028</v>
      </c>
    </row>
    <row r="3126" spans="7:10" x14ac:dyDescent="0.35">
      <c r="G3126" t="str">
        <f t="shared" si="113"/>
        <v>RX3C &amp; YPS CLS</v>
      </c>
      <c r="H3126" t="str">
        <f t="shared" si="114"/>
        <v>RX3</v>
      </c>
      <c r="I3126" t="s">
        <v>6031</v>
      </c>
      <c r="J3126" t="s">
        <v>6030</v>
      </c>
    </row>
    <row r="3127" spans="7:10" x14ac:dyDescent="0.35">
      <c r="G3127" t="str">
        <f t="shared" si="113"/>
        <v>RX3CAMPHILL VILLAGE TRUST</v>
      </c>
      <c r="H3127" t="str">
        <f t="shared" si="114"/>
        <v>RX3</v>
      </c>
      <c r="I3127" t="s">
        <v>6033</v>
      </c>
      <c r="J3127" t="s">
        <v>6032</v>
      </c>
    </row>
    <row r="3128" spans="7:10" x14ac:dyDescent="0.35">
      <c r="G3128" t="str">
        <f t="shared" si="113"/>
        <v>RX3CENTENARY SUITE</v>
      </c>
      <c r="H3128" t="str">
        <f t="shared" si="114"/>
        <v>RX3</v>
      </c>
      <c r="I3128" t="s">
        <v>6035</v>
      </c>
      <c r="J3128" t="s">
        <v>6034</v>
      </c>
    </row>
    <row r="3129" spans="7:10" x14ac:dyDescent="0.35">
      <c r="G3129" t="str">
        <f t="shared" ref="G3129:G3186" si="115">H3129&amp;I3129</f>
        <v>RX3CHERRY TREE HOUSE COMMUNITY</v>
      </c>
      <c r="H3129" t="str">
        <f t="shared" si="114"/>
        <v>RX3</v>
      </c>
      <c r="I3129" t="s">
        <v>6037</v>
      </c>
      <c r="J3129" t="s">
        <v>6036</v>
      </c>
    </row>
    <row r="3130" spans="7:10" x14ac:dyDescent="0.35">
      <c r="G3130" t="str">
        <f t="shared" si="115"/>
        <v>RX3CHILDRENS &amp; YOUNG PEOPLES(2)</v>
      </c>
      <c r="H3130" t="str">
        <f t="shared" si="114"/>
        <v>RX3</v>
      </c>
      <c r="I3130" t="s">
        <v>6039</v>
      </c>
      <c r="J3130" t="s">
        <v>6038</v>
      </c>
    </row>
    <row r="3131" spans="7:10" x14ac:dyDescent="0.35">
      <c r="G3131" t="str">
        <f t="shared" si="115"/>
        <v>RX3CHILDRENS &amp; YOUNG PEOPLES(3)</v>
      </c>
      <c r="H3131" t="str">
        <f t="shared" si="114"/>
        <v>RX3</v>
      </c>
      <c r="I3131" t="s">
        <v>6041</v>
      </c>
      <c r="J3131" t="s">
        <v>6040</v>
      </c>
    </row>
    <row r="3132" spans="7:10" x14ac:dyDescent="0.35">
      <c r="G3132" t="str">
        <f t="shared" si="115"/>
        <v>RX3COATHAM MEMORIAL HALL</v>
      </c>
      <c r="H3132" t="str">
        <f t="shared" ref="H3132:H3189" si="116">LEFT(J3132,3)</f>
        <v>RX3</v>
      </c>
      <c r="I3132" t="s">
        <v>6043</v>
      </c>
      <c r="J3132" t="s">
        <v>6042</v>
      </c>
    </row>
    <row r="3133" spans="7:10" x14ac:dyDescent="0.35">
      <c r="G3133" t="str">
        <f t="shared" si="115"/>
        <v>RX3CROSS LANE HOSPITAL AYCKBOURN</v>
      </c>
      <c r="H3133" t="str">
        <f t="shared" si="116"/>
        <v>RX3</v>
      </c>
      <c r="I3133" t="s">
        <v>6045</v>
      </c>
      <c r="J3133" t="s">
        <v>6044</v>
      </c>
    </row>
    <row r="3134" spans="7:10" x14ac:dyDescent="0.35">
      <c r="G3134" t="str">
        <f t="shared" si="115"/>
        <v>RX3CROSS LANE HOSPITAL ROWAN LEA</v>
      </c>
      <c r="H3134" t="str">
        <f t="shared" si="116"/>
        <v>RX3</v>
      </c>
      <c r="I3134" t="s">
        <v>6047</v>
      </c>
      <c r="J3134" t="s">
        <v>6046</v>
      </c>
    </row>
    <row r="3135" spans="7:10" x14ac:dyDescent="0.35">
      <c r="G3135" t="str">
        <f t="shared" si="115"/>
        <v>RX3CYPS - NORTH YORKSHIRE 1</v>
      </c>
      <c r="H3135" t="str">
        <f t="shared" si="116"/>
        <v>RX3</v>
      </c>
      <c r="I3135" t="s">
        <v>6049</v>
      </c>
      <c r="J3135" t="s">
        <v>6048</v>
      </c>
    </row>
    <row r="3136" spans="7:10" x14ac:dyDescent="0.35">
      <c r="G3136" t="str">
        <f t="shared" si="115"/>
        <v>RX3CYPS - NORTH YORKSHIRE 2</v>
      </c>
      <c r="H3136" t="str">
        <f t="shared" si="116"/>
        <v>RX3</v>
      </c>
      <c r="I3136" t="s">
        <v>6051</v>
      </c>
      <c r="J3136" t="s">
        <v>6050</v>
      </c>
    </row>
    <row r="3137" spans="7:10" x14ac:dyDescent="0.35">
      <c r="G3137" t="str">
        <f t="shared" si="115"/>
        <v>RX3DARLINGTON MEMORIAL ROWAN BUILDING</v>
      </c>
      <c r="H3137" t="str">
        <f t="shared" si="116"/>
        <v>RX3</v>
      </c>
      <c r="I3137" t="s">
        <v>6053</v>
      </c>
      <c r="J3137" t="s">
        <v>6052</v>
      </c>
    </row>
    <row r="3138" spans="7:10" x14ac:dyDescent="0.35">
      <c r="G3138" t="str">
        <f t="shared" si="115"/>
        <v>RX3EAST CLEVELAND HOSPITAL</v>
      </c>
      <c r="H3138" t="str">
        <f t="shared" si="116"/>
        <v>RX3</v>
      </c>
      <c r="I3138" t="s">
        <v>4252</v>
      </c>
      <c r="J3138" t="s">
        <v>6054</v>
      </c>
    </row>
    <row r="3139" spans="7:10" x14ac:dyDescent="0.35">
      <c r="G3139" t="str">
        <f t="shared" si="115"/>
        <v>RX3EATING DISORDERS OP</v>
      </c>
      <c r="H3139" t="str">
        <f t="shared" si="116"/>
        <v>RX3</v>
      </c>
      <c r="I3139" t="s">
        <v>6056</v>
      </c>
      <c r="J3139" t="s">
        <v>6055</v>
      </c>
    </row>
    <row r="3140" spans="7:10" x14ac:dyDescent="0.35">
      <c r="G3140" t="str">
        <f t="shared" si="115"/>
        <v>RX3EDEN HILL</v>
      </c>
      <c r="H3140" t="str">
        <f t="shared" si="116"/>
        <v>RX3</v>
      </c>
      <c r="I3140" t="s">
        <v>6058</v>
      </c>
      <c r="J3140" t="s">
        <v>6057</v>
      </c>
    </row>
    <row r="3141" spans="7:10" x14ac:dyDescent="0.35">
      <c r="G3141" t="str">
        <f t="shared" si="115"/>
        <v>RX3EIP (NP)</v>
      </c>
      <c r="H3141" t="str">
        <f t="shared" si="116"/>
        <v>RX3</v>
      </c>
      <c r="I3141" t="s">
        <v>6060</v>
      </c>
      <c r="J3141" t="s">
        <v>6059</v>
      </c>
    </row>
    <row r="3142" spans="7:10" x14ac:dyDescent="0.35">
      <c r="G3142" t="str">
        <f t="shared" si="115"/>
        <v>RX3ESTON &amp; EAST CLEVELAND OLD AGE PSYCH</v>
      </c>
      <c r="H3142" t="str">
        <f t="shared" si="116"/>
        <v>RX3</v>
      </c>
      <c r="I3142" t="s">
        <v>6062</v>
      </c>
      <c r="J3142" t="s">
        <v>6061</v>
      </c>
    </row>
    <row r="3143" spans="7:10" x14ac:dyDescent="0.35">
      <c r="G3143" t="str">
        <f t="shared" si="115"/>
        <v>RX3FORENSIC LD</v>
      </c>
      <c r="H3143" t="str">
        <f t="shared" si="116"/>
        <v>RX3</v>
      </c>
      <c r="I3143" t="s">
        <v>6064</v>
      </c>
      <c r="J3143" t="s">
        <v>6063</v>
      </c>
    </row>
    <row r="3144" spans="7:10" x14ac:dyDescent="0.35">
      <c r="G3144" t="str">
        <f t="shared" si="115"/>
        <v>RX3FOSS PARK HOSPITAL</v>
      </c>
      <c r="H3144" t="str">
        <f t="shared" si="116"/>
        <v>RX3</v>
      </c>
      <c r="I3144" t="s">
        <v>14153</v>
      </c>
      <c r="J3144" t="s">
        <v>14152</v>
      </c>
    </row>
    <row r="3145" spans="7:10" x14ac:dyDescent="0.35">
      <c r="G3145" t="str">
        <f t="shared" si="115"/>
        <v>RX3FOXRUSH AFFECTIVE DISORDER</v>
      </c>
      <c r="H3145" t="str">
        <f t="shared" si="116"/>
        <v>RX3</v>
      </c>
      <c r="I3145" t="s">
        <v>6065</v>
      </c>
      <c r="J3145" t="s">
        <v>6066</v>
      </c>
    </row>
    <row r="3146" spans="7:10" x14ac:dyDescent="0.35">
      <c r="G3146" t="str">
        <f t="shared" si="115"/>
        <v>RX3GEORGE HARDWICK FOUNDATION</v>
      </c>
      <c r="H3146" t="str">
        <f t="shared" si="116"/>
        <v>RX3</v>
      </c>
      <c r="I3146" t="s">
        <v>6068</v>
      </c>
      <c r="J3146" t="s">
        <v>6067</v>
      </c>
    </row>
    <row r="3147" spans="7:10" x14ac:dyDescent="0.35">
      <c r="G3147" t="str">
        <f t="shared" si="115"/>
        <v>RX3GOODALL (NP)</v>
      </c>
      <c r="H3147" t="str">
        <f t="shared" si="116"/>
        <v>RX3</v>
      </c>
      <c r="I3147" t="s">
        <v>6070</v>
      </c>
      <c r="J3147" t="s">
        <v>6069</v>
      </c>
    </row>
    <row r="3148" spans="7:10" x14ac:dyDescent="0.35">
      <c r="G3148" t="str">
        <f t="shared" si="115"/>
        <v>RX3GROUND FLOOR</v>
      </c>
      <c r="H3148" t="str">
        <f t="shared" si="116"/>
        <v>RX3</v>
      </c>
      <c r="I3148" t="s">
        <v>6072</v>
      </c>
      <c r="J3148" t="s">
        <v>6071</v>
      </c>
    </row>
    <row r="3149" spans="7:10" x14ac:dyDescent="0.35">
      <c r="G3149" t="str">
        <f t="shared" si="115"/>
        <v>RX3GUISBOROUGH GENERAL HOSPITAL</v>
      </c>
      <c r="H3149" t="str">
        <f t="shared" si="116"/>
        <v>RX3</v>
      </c>
      <c r="I3149" t="s">
        <v>6074</v>
      </c>
      <c r="J3149" t="s">
        <v>6073</v>
      </c>
    </row>
    <row r="3150" spans="7:10" x14ac:dyDescent="0.35">
      <c r="G3150" t="str">
        <f t="shared" si="115"/>
        <v>RX3H/POOL LD CHILDRENS SERV</v>
      </c>
      <c r="H3150" t="str">
        <f t="shared" si="116"/>
        <v>RX3</v>
      </c>
      <c r="I3150" t="s">
        <v>6076</v>
      </c>
      <c r="J3150" t="s">
        <v>6075</v>
      </c>
    </row>
    <row r="3151" spans="7:10" x14ac:dyDescent="0.35">
      <c r="G3151" t="str">
        <f t="shared" si="115"/>
        <v>RX3HARROGATE IHTT</v>
      </c>
      <c r="H3151" t="str">
        <f t="shared" si="116"/>
        <v>RX3</v>
      </c>
      <c r="I3151" t="s">
        <v>6078</v>
      </c>
      <c r="J3151" t="s">
        <v>6077</v>
      </c>
    </row>
    <row r="3152" spans="7:10" x14ac:dyDescent="0.35">
      <c r="G3152" t="str">
        <f t="shared" si="115"/>
        <v>RX3HARTLEPOOL CARERS ASSOCIATION</v>
      </c>
      <c r="H3152" t="str">
        <f t="shared" si="116"/>
        <v>RX3</v>
      </c>
      <c r="I3152" t="s">
        <v>6080</v>
      </c>
      <c r="J3152" t="s">
        <v>6079</v>
      </c>
    </row>
    <row r="3153" spans="7:10" x14ac:dyDescent="0.35">
      <c r="G3153" t="str">
        <f t="shared" si="115"/>
        <v>RX3KILTON VIEW</v>
      </c>
      <c r="H3153" t="str">
        <f t="shared" si="116"/>
        <v>RX3</v>
      </c>
      <c r="I3153" t="s">
        <v>6082</v>
      </c>
      <c r="J3153" t="s">
        <v>6081</v>
      </c>
    </row>
    <row r="3154" spans="7:10" x14ac:dyDescent="0.35">
      <c r="G3154" t="str">
        <f t="shared" si="115"/>
        <v>RX3LANCHESTER ROAD HOSPITAL</v>
      </c>
      <c r="H3154" t="str">
        <f t="shared" si="116"/>
        <v>RX3</v>
      </c>
      <c r="I3154" t="s">
        <v>6084</v>
      </c>
      <c r="J3154" t="s">
        <v>6083</v>
      </c>
    </row>
    <row r="3155" spans="7:10" x14ac:dyDescent="0.35">
      <c r="G3155" t="str">
        <f t="shared" si="115"/>
        <v>RX3LD - NORTH</v>
      </c>
      <c r="H3155" t="str">
        <f t="shared" si="116"/>
        <v>RX3</v>
      </c>
      <c r="I3155" t="s">
        <v>6086</v>
      </c>
      <c r="J3155" t="s">
        <v>6085</v>
      </c>
    </row>
    <row r="3156" spans="7:10" x14ac:dyDescent="0.35">
      <c r="G3156" t="str">
        <f t="shared" si="115"/>
        <v>RX3LD - SOUTH</v>
      </c>
      <c r="H3156" t="str">
        <f t="shared" si="116"/>
        <v>RX3</v>
      </c>
      <c r="I3156" t="s">
        <v>6088</v>
      </c>
      <c r="J3156" t="s">
        <v>6087</v>
      </c>
    </row>
    <row r="3157" spans="7:10" x14ac:dyDescent="0.35">
      <c r="G3157" t="str">
        <f t="shared" si="115"/>
        <v>RX3LD NORTH (1)</v>
      </c>
      <c r="H3157" t="str">
        <f t="shared" si="116"/>
        <v>RX3</v>
      </c>
      <c r="I3157" t="s">
        <v>6090</v>
      </c>
      <c r="J3157" t="s">
        <v>6089</v>
      </c>
    </row>
    <row r="3158" spans="7:10" x14ac:dyDescent="0.35">
      <c r="G3158" t="str">
        <f t="shared" si="115"/>
        <v>RX3LD NORTH (2)</v>
      </c>
      <c r="H3158" t="str">
        <f t="shared" si="116"/>
        <v>RX3</v>
      </c>
      <c r="I3158" t="s">
        <v>6092</v>
      </c>
      <c r="J3158" t="s">
        <v>6091</v>
      </c>
    </row>
    <row r="3159" spans="7:10" x14ac:dyDescent="0.35">
      <c r="G3159" t="str">
        <f t="shared" si="115"/>
        <v>RX3LD NORTH (3)</v>
      </c>
      <c r="H3159" t="str">
        <f t="shared" si="116"/>
        <v>RX3</v>
      </c>
      <c r="I3159" t="s">
        <v>6094</v>
      </c>
      <c r="J3159" t="s">
        <v>6093</v>
      </c>
    </row>
    <row r="3160" spans="7:10" x14ac:dyDescent="0.35">
      <c r="G3160" t="str">
        <f t="shared" si="115"/>
        <v>RX3LD SOUTH 2</v>
      </c>
      <c r="H3160" t="str">
        <f t="shared" si="116"/>
        <v>RX3</v>
      </c>
      <c r="I3160" t="s">
        <v>6096</v>
      </c>
      <c r="J3160" t="s">
        <v>6095</v>
      </c>
    </row>
    <row r="3161" spans="7:10" x14ac:dyDescent="0.35">
      <c r="G3161" t="str">
        <f t="shared" si="115"/>
        <v>RX3LUNEDALE</v>
      </c>
      <c r="H3161" t="str">
        <f t="shared" si="116"/>
        <v>RX3</v>
      </c>
      <c r="I3161" t="s">
        <v>6098</v>
      </c>
      <c r="J3161" t="s">
        <v>6097</v>
      </c>
    </row>
    <row r="3162" spans="7:10" x14ac:dyDescent="0.35">
      <c r="G3162" t="str">
        <f t="shared" si="115"/>
        <v>RX3LUSTRUM VALE</v>
      </c>
      <c r="H3162" t="str">
        <f t="shared" si="116"/>
        <v>RX3</v>
      </c>
      <c r="I3162" t="s">
        <v>6100</v>
      </c>
      <c r="J3162" t="s">
        <v>6099</v>
      </c>
    </row>
    <row r="3163" spans="7:10" x14ac:dyDescent="0.35">
      <c r="G3163" t="str">
        <f t="shared" si="115"/>
        <v>RX3LUSTRUM VALE MHSOP NMP</v>
      </c>
      <c r="H3163" t="str">
        <f t="shared" si="116"/>
        <v>RX3</v>
      </c>
      <c r="I3163" t="s">
        <v>6102</v>
      </c>
      <c r="J3163" t="s">
        <v>6101</v>
      </c>
    </row>
    <row r="3164" spans="7:10" x14ac:dyDescent="0.35">
      <c r="G3164" t="str">
        <f t="shared" si="115"/>
        <v>RX3M'BRO MHSOP SECTOR 2</v>
      </c>
      <c r="H3164" t="str">
        <f t="shared" si="116"/>
        <v>RX3</v>
      </c>
      <c r="I3164" t="s">
        <v>6104</v>
      </c>
      <c r="J3164" t="s">
        <v>6103</v>
      </c>
    </row>
    <row r="3165" spans="7:10" x14ac:dyDescent="0.35">
      <c r="G3165" t="str">
        <f t="shared" si="115"/>
        <v>RX3MEADOWFIELDS COMMUNITY UNIT - AKA NELSON COURT CUE</v>
      </c>
      <c r="H3165" t="str">
        <f t="shared" si="116"/>
        <v>RX3</v>
      </c>
      <c r="I3165" t="s">
        <v>6106</v>
      </c>
      <c r="J3165" t="s">
        <v>6105</v>
      </c>
    </row>
    <row r="3166" spans="7:10" x14ac:dyDescent="0.35">
      <c r="G3166" t="str">
        <f t="shared" si="115"/>
        <v>RX3MENTAL HEALTH UNIT - FRIARAGE HOSPITAL</v>
      </c>
      <c r="H3166" t="str">
        <f t="shared" si="116"/>
        <v>RX3</v>
      </c>
      <c r="I3166" t="s">
        <v>6108</v>
      </c>
      <c r="J3166" t="s">
        <v>6107</v>
      </c>
    </row>
    <row r="3167" spans="7:10" x14ac:dyDescent="0.35">
      <c r="G3167" t="str">
        <f t="shared" si="115"/>
        <v>RX3MHSOP - APK NP 2</v>
      </c>
      <c r="H3167" t="str">
        <f t="shared" si="116"/>
        <v>RX3</v>
      </c>
      <c r="I3167" t="s">
        <v>6110</v>
      </c>
      <c r="J3167" t="s">
        <v>6109</v>
      </c>
    </row>
    <row r="3168" spans="7:10" x14ac:dyDescent="0.35">
      <c r="G3168" t="str">
        <f t="shared" si="115"/>
        <v>RX3MHSOP - NORTH YORKSHIRE 1</v>
      </c>
      <c r="H3168" t="str">
        <f t="shared" si="116"/>
        <v>RX3</v>
      </c>
      <c r="I3168" t="s">
        <v>6112</v>
      </c>
      <c r="J3168" t="s">
        <v>6111</v>
      </c>
    </row>
    <row r="3169" spans="7:10" x14ac:dyDescent="0.35">
      <c r="G3169" t="str">
        <f t="shared" si="115"/>
        <v>RX3MHSOP - NORTH YORKSHIRE 2</v>
      </c>
      <c r="H3169" t="str">
        <f t="shared" si="116"/>
        <v>RX3</v>
      </c>
      <c r="I3169" t="s">
        <v>6114</v>
      </c>
      <c r="J3169" t="s">
        <v>6113</v>
      </c>
    </row>
    <row r="3170" spans="7:10" x14ac:dyDescent="0.35">
      <c r="G3170" t="str">
        <f t="shared" si="115"/>
        <v>RX3MHSOP - NORTH YORKSHIRE 3</v>
      </c>
      <c r="H3170" t="str">
        <f t="shared" si="116"/>
        <v>RX3</v>
      </c>
      <c r="I3170" t="s">
        <v>6116</v>
      </c>
      <c r="J3170" t="s">
        <v>6115</v>
      </c>
    </row>
    <row r="3171" spans="7:10" x14ac:dyDescent="0.35">
      <c r="G3171" t="str">
        <f t="shared" si="115"/>
        <v>RX3MHSOP AP NP</v>
      </c>
      <c r="H3171" t="str">
        <f t="shared" si="116"/>
        <v>RX3</v>
      </c>
      <c r="I3171" t="s">
        <v>6118</v>
      </c>
      <c r="J3171" t="s">
        <v>6117</v>
      </c>
    </row>
    <row r="3172" spans="7:10" x14ac:dyDescent="0.35">
      <c r="G3172" t="str">
        <f t="shared" si="115"/>
        <v>RX3MHSOP APK NP</v>
      </c>
      <c r="H3172" t="str">
        <f t="shared" si="116"/>
        <v>RX3</v>
      </c>
      <c r="I3172" t="s">
        <v>6120</v>
      </c>
      <c r="J3172" t="s">
        <v>6119</v>
      </c>
    </row>
    <row r="3173" spans="7:10" x14ac:dyDescent="0.35">
      <c r="G3173" t="str">
        <f t="shared" si="115"/>
        <v>RX3MHSOP LR (NP)</v>
      </c>
      <c r="H3173" t="str">
        <f t="shared" si="116"/>
        <v>RX3</v>
      </c>
      <c r="I3173" t="s">
        <v>6122</v>
      </c>
      <c r="J3173" t="s">
        <v>6121</v>
      </c>
    </row>
    <row r="3174" spans="7:10" x14ac:dyDescent="0.35">
      <c r="G3174" t="str">
        <f t="shared" si="115"/>
        <v>RX3MHSOP M'BRO 2 NMP</v>
      </c>
      <c r="H3174" t="str">
        <f t="shared" si="116"/>
        <v>RX3</v>
      </c>
      <c r="I3174" t="s">
        <v>6124</v>
      </c>
      <c r="J3174" t="s">
        <v>6123</v>
      </c>
    </row>
    <row r="3175" spans="7:10" x14ac:dyDescent="0.35">
      <c r="G3175" t="str">
        <f t="shared" si="115"/>
        <v>RX3MHSOP NP</v>
      </c>
      <c r="H3175" t="str">
        <f t="shared" si="116"/>
        <v>RX3</v>
      </c>
      <c r="I3175" t="s">
        <v>6126</v>
      </c>
      <c r="J3175" t="s">
        <v>6125</v>
      </c>
    </row>
    <row r="3176" spans="7:10" x14ac:dyDescent="0.35">
      <c r="G3176" t="str">
        <f t="shared" si="115"/>
        <v>RX3MHSOP SB (NP)</v>
      </c>
      <c r="H3176" t="str">
        <f t="shared" si="116"/>
        <v>RX3</v>
      </c>
      <c r="I3176" t="s">
        <v>6128</v>
      </c>
      <c r="J3176" t="s">
        <v>6127</v>
      </c>
    </row>
    <row r="3177" spans="7:10" x14ac:dyDescent="0.35">
      <c r="G3177" t="str">
        <f t="shared" si="115"/>
        <v>RX3NMP - H'POOL AFF &amp; PSYCH</v>
      </c>
      <c r="H3177" t="str">
        <f t="shared" si="116"/>
        <v>RX3</v>
      </c>
      <c r="I3177" t="s">
        <v>6130</v>
      </c>
      <c r="J3177" t="s">
        <v>6129</v>
      </c>
    </row>
    <row r="3178" spans="7:10" x14ac:dyDescent="0.35">
      <c r="G3178" t="str">
        <f t="shared" si="115"/>
        <v>RX3NMP - LD H'GATE</v>
      </c>
      <c r="H3178" t="str">
        <f t="shared" si="116"/>
        <v>RX3</v>
      </c>
      <c r="I3178" t="s">
        <v>6132</v>
      </c>
      <c r="J3178" t="s">
        <v>6131</v>
      </c>
    </row>
    <row r="3179" spans="7:10" x14ac:dyDescent="0.35">
      <c r="G3179" t="str">
        <f t="shared" si="115"/>
        <v>RX3NMP - MHSOP H'GATE</v>
      </c>
      <c r="H3179" t="str">
        <f t="shared" si="116"/>
        <v>RX3</v>
      </c>
      <c r="I3179" t="s">
        <v>6134</v>
      </c>
      <c r="J3179" t="s">
        <v>6133</v>
      </c>
    </row>
    <row r="3180" spans="7:10" x14ac:dyDescent="0.35">
      <c r="G3180" t="str">
        <f t="shared" si="115"/>
        <v>RX3NMP - MHSOP STOCKTON</v>
      </c>
      <c r="H3180" t="str">
        <f t="shared" si="116"/>
        <v>RX3</v>
      </c>
      <c r="I3180" t="s">
        <v>6136</v>
      </c>
      <c r="J3180" t="s">
        <v>6135</v>
      </c>
    </row>
    <row r="3181" spans="7:10" x14ac:dyDescent="0.35">
      <c r="G3181" t="str">
        <f t="shared" si="115"/>
        <v>RX3NMP EASINGTON</v>
      </c>
      <c r="H3181" t="str">
        <f t="shared" si="116"/>
        <v>RX3</v>
      </c>
      <c r="I3181" t="s">
        <v>6138</v>
      </c>
      <c r="J3181" t="s">
        <v>6137</v>
      </c>
    </row>
    <row r="3182" spans="7:10" x14ac:dyDescent="0.35">
      <c r="G3182" t="str">
        <f t="shared" si="115"/>
        <v>RX3NMP LAKESIDE AFF DIS</v>
      </c>
      <c r="H3182" t="str">
        <f t="shared" si="116"/>
        <v>RX3</v>
      </c>
      <c r="I3182" t="s">
        <v>6140</v>
      </c>
      <c r="J3182" t="s">
        <v>6139</v>
      </c>
    </row>
    <row r="3183" spans="7:10" x14ac:dyDescent="0.35">
      <c r="G3183" t="str">
        <f t="shared" si="115"/>
        <v>RX3NMP MHSOP HARTLEPOOL</v>
      </c>
      <c r="H3183" t="str">
        <f t="shared" si="116"/>
        <v>RX3</v>
      </c>
      <c r="I3183" t="s">
        <v>6142</v>
      </c>
      <c r="J3183" t="s">
        <v>6141</v>
      </c>
    </row>
    <row r="3184" spans="7:10" x14ac:dyDescent="0.35">
      <c r="G3184" t="str">
        <f t="shared" si="115"/>
        <v>RX3NMP PARKSIDE PSYCHOSIS</v>
      </c>
      <c r="H3184" t="str">
        <f t="shared" si="116"/>
        <v>RX3</v>
      </c>
      <c r="I3184" t="s">
        <v>6144</v>
      </c>
      <c r="J3184" t="s">
        <v>6143</v>
      </c>
    </row>
    <row r="3185" spans="7:10" x14ac:dyDescent="0.35">
      <c r="G3185" t="str">
        <f t="shared" si="115"/>
        <v>RX3NORTH END NP</v>
      </c>
      <c r="H3185" t="str">
        <f t="shared" si="116"/>
        <v>RX3</v>
      </c>
      <c r="I3185" t="s">
        <v>6146</v>
      </c>
      <c r="J3185" t="s">
        <v>6145</v>
      </c>
    </row>
    <row r="3186" spans="7:10" x14ac:dyDescent="0.35">
      <c r="G3186" t="str">
        <f t="shared" si="115"/>
        <v>RX3NP PETERLEE HC</v>
      </c>
      <c r="H3186" t="str">
        <f t="shared" si="116"/>
        <v>RX3</v>
      </c>
      <c r="I3186" t="s">
        <v>6148</v>
      </c>
      <c r="J3186" t="s">
        <v>6147</v>
      </c>
    </row>
    <row r="3187" spans="7:10" x14ac:dyDescent="0.35">
      <c r="G3187" t="str">
        <f t="shared" ref="G3187:G3249" si="117">H3187&amp;I3187</f>
        <v>RX3OAK RISE</v>
      </c>
      <c r="H3187" t="str">
        <f t="shared" si="116"/>
        <v>RX3</v>
      </c>
      <c r="I3187" t="s">
        <v>1564</v>
      </c>
      <c r="J3187" t="s">
        <v>6149</v>
      </c>
    </row>
    <row r="3188" spans="7:10" x14ac:dyDescent="0.35">
      <c r="G3188" t="str">
        <f t="shared" si="117"/>
        <v>RX3OAKWOOD UNIT</v>
      </c>
      <c r="H3188" t="str">
        <f t="shared" si="116"/>
        <v>RX3</v>
      </c>
      <c r="I3188" t="s">
        <v>6151</v>
      </c>
      <c r="J3188" t="s">
        <v>6150</v>
      </c>
    </row>
    <row r="3189" spans="7:10" x14ac:dyDescent="0.35">
      <c r="G3189" t="str">
        <f t="shared" si="117"/>
        <v>RX3OLD AGE PSYCH</v>
      </c>
      <c r="H3189" t="str">
        <f t="shared" si="116"/>
        <v>RX3</v>
      </c>
      <c r="I3189" t="s">
        <v>6153</v>
      </c>
      <c r="J3189" t="s">
        <v>6152</v>
      </c>
    </row>
    <row r="3190" spans="7:10" x14ac:dyDescent="0.35">
      <c r="G3190" t="str">
        <f t="shared" si="117"/>
        <v>RX3PARK HOUSE</v>
      </c>
      <c r="H3190" t="str">
        <f t="shared" ref="H3190:H3249" si="118">LEFT(J3190,3)</f>
        <v>RX3</v>
      </c>
      <c r="I3190" t="s">
        <v>6155</v>
      </c>
      <c r="J3190" t="s">
        <v>6154</v>
      </c>
    </row>
    <row r="3191" spans="7:10" x14ac:dyDescent="0.35">
      <c r="G3191" t="str">
        <f t="shared" si="117"/>
        <v>RX3PARK VIEW</v>
      </c>
      <c r="H3191" t="str">
        <f t="shared" si="118"/>
        <v>RX3</v>
      </c>
      <c r="I3191" t="s">
        <v>6157</v>
      </c>
      <c r="J3191" t="s">
        <v>6156</v>
      </c>
    </row>
    <row r="3192" spans="7:10" x14ac:dyDescent="0.35">
      <c r="G3192" t="str">
        <f t="shared" si="117"/>
        <v>RX3PARKSIDE BILLINGHAM</v>
      </c>
      <c r="H3192" t="str">
        <f t="shared" si="118"/>
        <v>RX3</v>
      </c>
      <c r="I3192" t="s">
        <v>6159</v>
      </c>
      <c r="J3192" t="s">
        <v>6158</v>
      </c>
    </row>
    <row r="3193" spans="7:10" x14ac:dyDescent="0.35">
      <c r="G3193" t="str">
        <f t="shared" si="117"/>
        <v>RX3PARKSIDE MIDDLESBROUGH</v>
      </c>
      <c r="H3193" t="str">
        <f t="shared" si="118"/>
        <v>RX3</v>
      </c>
      <c r="I3193" t="s">
        <v>6161</v>
      </c>
      <c r="J3193" t="s">
        <v>6160</v>
      </c>
    </row>
    <row r="3194" spans="7:10" x14ac:dyDescent="0.35">
      <c r="G3194" t="str">
        <f t="shared" si="117"/>
        <v>RX3PARKSIDE PSYCHOSIS NMP</v>
      </c>
      <c r="H3194" t="str">
        <f t="shared" si="118"/>
        <v>RX3</v>
      </c>
      <c r="I3194" t="s">
        <v>6163</v>
      </c>
      <c r="J3194" t="s">
        <v>6162</v>
      </c>
    </row>
    <row r="3195" spans="7:10" x14ac:dyDescent="0.35">
      <c r="G3195" t="str">
        <f t="shared" si="117"/>
        <v>RX3PEPPERMILL COURT COMMUNITY UNIT</v>
      </c>
      <c r="H3195" t="str">
        <f t="shared" si="118"/>
        <v>RX3</v>
      </c>
      <c r="I3195" t="s">
        <v>6165</v>
      </c>
      <c r="J3195" t="s">
        <v>6164</v>
      </c>
    </row>
    <row r="3196" spans="7:10" x14ac:dyDescent="0.35">
      <c r="G3196" t="str">
        <f t="shared" si="117"/>
        <v>RX3PETERLEE COMMUNITY HOSPITAL</v>
      </c>
      <c r="H3196" t="str">
        <f t="shared" si="118"/>
        <v>RX3</v>
      </c>
      <c r="I3196" t="s">
        <v>4801</v>
      </c>
      <c r="J3196" t="s">
        <v>6166</v>
      </c>
    </row>
    <row r="3197" spans="7:10" x14ac:dyDescent="0.35">
      <c r="G3197" t="str">
        <f t="shared" si="117"/>
        <v>RX3POA</v>
      </c>
      <c r="H3197" t="str">
        <f t="shared" si="118"/>
        <v>RX3</v>
      </c>
      <c r="I3197" t="s">
        <v>6168</v>
      </c>
      <c r="J3197" t="s">
        <v>6167</v>
      </c>
    </row>
    <row r="3198" spans="7:10" x14ac:dyDescent="0.35">
      <c r="G3198" t="str">
        <f t="shared" si="117"/>
        <v>RX3POA - CLS BL UNIT</v>
      </c>
      <c r="H3198" t="str">
        <f t="shared" si="118"/>
        <v>RX3</v>
      </c>
      <c r="I3198" t="s">
        <v>6170</v>
      </c>
      <c r="J3198" t="s">
        <v>6169</v>
      </c>
    </row>
    <row r="3199" spans="7:10" x14ac:dyDescent="0.35">
      <c r="G3199" t="str">
        <f t="shared" si="117"/>
        <v>RX3POA - DARLINGTON WEST PARK 1</v>
      </c>
      <c r="H3199" t="str">
        <f t="shared" si="118"/>
        <v>RX3</v>
      </c>
      <c r="I3199" t="s">
        <v>6172</v>
      </c>
      <c r="J3199" t="s">
        <v>6171</v>
      </c>
    </row>
    <row r="3200" spans="7:10" x14ac:dyDescent="0.35">
      <c r="G3200" t="str">
        <f t="shared" si="117"/>
        <v>RX3POA - DARLINGTON WEST PARK 2</v>
      </c>
      <c r="H3200" t="str">
        <f t="shared" si="118"/>
        <v>RX3</v>
      </c>
      <c r="I3200" t="s">
        <v>6174</v>
      </c>
      <c r="J3200" t="s">
        <v>6173</v>
      </c>
    </row>
    <row r="3201" spans="7:10" x14ac:dyDescent="0.35">
      <c r="G3201" t="str">
        <f t="shared" si="117"/>
        <v>RX3POA - DDALES APARK 1</v>
      </c>
      <c r="H3201" t="str">
        <f t="shared" si="118"/>
        <v>RX3</v>
      </c>
      <c r="I3201" t="s">
        <v>6176</v>
      </c>
      <c r="J3201" t="s">
        <v>6175</v>
      </c>
    </row>
    <row r="3202" spans="7:10" x14ac:dyDescent="0.35">
      <c r="G3202" t="str">
        <f t="shared" si="117"/>
        <v>RX3POA - DDALES APARK 2</v>
      </c>
      <c r="H3202" t="str">
        <f t="shared" si="118"/>
        <v>RX3</v>
      </c>
      <c r="I3202" t="s">
        <v>6178</v>
      </c>
      <c r="J3202" t="s">
        <v>6177</v>
      </c>
    </row>
    <row r="3203" spans="7:10" x14ac:dyDescent="0.35">
      <c r="G3203" t="str">
        <f t="shared" si="117"/>
        <v>RX3POA - DERWENTSIDE CH 1</v>
      </c>
      <c r="H3203" t="str">
        <f t="shared" si="118"/>
        <v>RX3</v>
      </c>
      <c r="I3203" t="s">
        <v>6180</v>
      </c>
      <c r="J3203" t="s">
        <v>6179</v>
      </c>
    </row>
    <row r="3204" spans="7:10" x14ac:dyDescent="0.35">
      <c r="G3204" t="str">
        <f t="shared" si="117"/>
        <v>RX3POA - DERWENTSIDE CH 2</v>
      </c>
      <c r="H3204" t="str">
        <f t="shared" si="118"/>
        <v>RX3</v>
      </c>
      <c r="I3204" t="s">
        <v>6182</v>
      </c>
      <c r="J3204" t="s">
        <v>6181</v>
      </c>
    </row>
    <row r="3205" spans="7:10" x14ac:dyDescent="0.35">
      <c r="G3205" t="str">
        <f t="shared" si="117"/>
        <v>RX3POA - DURHAM BL UNIT</v>
      </c>
      <c r="H3205" t="str">
        <f t="shared" si="118"/>
        <v>RX3</v>
      </c>
      <c r="I3205" t="s">
        <v>6184</v>
      </c>
      <c r="J3205" t="s">
        <v>6183</v>
      </c>
    </row>
    <row r="3206" spans="7:10" x14ac:dyDescent="0.35">
      <c r="G3206" t="str">
        <f t="shared" si="117"/>
        <v>RX3POA - SEDGEFIELD</v>
      </c>
      <c r="H3206" t="str">
        <f t="shared" si="118"/>
        <v>RX3</v>
      </c>
      <c r="I3206" t="s">
        <v>6186</v>
      </c>
      <c r="J3206" t="s">
        <v>6185</v>
      </c>
    </row>
    <row r="3207" spans="7:10" x14ac:dyDescent="0.35">
      <c r="G3207" t="str">
        <f t="shared" si="117"/>
        <v>RX3PRECRIBING MIDDLESBROUGH OLD AGE PSYCH</v>
      </c>
      <c r="H3207" t="str">
        <f t="shared" si="118"/>
        <v>RX3</v>
      </c>
      <c r="I3207" t="s">
        <v>6188</v>
      </c>
      <c r="J3207" t="s">
        <v>6187</v>
      </c>
    </row>
    <row r="3208" spans="7:10" x14ac:dyDescent="0.35">
      <c r="G3208" t="str">
        <f t="shared" si="117"/>
        <v>RX3PRIMROSE LODGE</v>
      </c>
      <c r="H3208" t="str">
        <f t="shared" si="118"/>
        <v>RX3</v>
      </c>
      <c r="I3208" t="s">
        <v>6190</v>
      </c>
      <c r="J3208" t="s">
        <v>6189</v>
      </c>
    </row>
    <row r="3209" spans="7:10" x14ac:dyDescent="0.35">
      <c r="G3209" t="str">
        <f t="shared" si="117"/>
        <v>RX3RIPON COMMUNITY HOSPITAL</v>
      </c>
      <c r="H3209" t="str">
        <f t="shared" si="118"/>
        <v>RX3</v>
      </c>
      <c r="I3209" t="s">
        <v>1578</v>
      </c>
      <c r="J3209" t="s">
        <v>6191</v>
      </c>
    </row>
    <row r="3210" spans="7:10" x14ac:dyDescent="0.35">
      <c r="G3210" t="str">
        <f t="shared" si="117"/>
        <v>RX3ROSEBERRY PARK HOSPITAL</v>
      </c>
      <c r="H3210" t="str">
        <f t="shared" si="118"/>
        <v>RX3</v>
      </c>
      <c r="I3210" t="s">
        <v>6193</v>
      </c>
      <c r="J3210" t="s">
        <v>6192</v>
      </c>
    </row>
    <row r="3211" spans="7:10" x14ac:dyDescent="0.35">
      <c r="G3211" t="str">
        <f t="shared" si="117"/>
        <v>RX3SANDWELL PARK</v>
      </c>
      <c r="H3211" t="str">
        <f t="shared" si="118"/>
        <v>RX3</v>
      </c>
      <c r="I3211" t="s">
        <v>6195</v>
      </c>
      <c r="J3211" t="s">
        <v>6194</v>
      </c>
    </row>
    <row r="3212" spans="7:10" x14ac:dyDescent="0.35">
      <c r="G3212" t="str">
        <f t="shared" si="117"/>
        <v>RX3SCARBOROUGH HOSPITAL</v>
      </c>
      <c r="H3212" t="str">
        <f t="shared" si="118"/>
        <v>RX3</v>
      </c>
      <c r="I3212" t="s">
        <v>6197</v>
      </c>
      <c r="J3212" t="s">
        <v>6196</v>
      </c>
    </row>
    <row r="3213" spans="7:10" x14ac:dyDescent="0.35">
      <c r="G3213" t="str">
        <f t="shared" si="117"/>
        <v>RX3SHARROW VIEW</v>
      </c>
      <c r="H3213" t="str">
        <f t="shared" si="118"/>
        <v>RX3</v>
      </c>
      <c r="I3213" t="s">
        <v>6199</v>
      </c>
      <c r="J3213" t="s">
        <v>6198</v>
      </c>
    </row>
    <row r="3214" spans="7:10" x14ac:dyDescent="0.35">
      <c r="G3214" t="str">
        <f t="shared" si="117"/>
        <v>RX3SHILDON COMMUNITY EXTENDED CARE UNIT</v>
      </c>
      <c r="H3214" t="str">
        <f t="shared" si="118"/>
        <v>RX3</v>
      </c>
      <c r="I3214" t="s">
        <v>6201</v>
      </c>
      <c r="J3214" t="s">
        <v>6200</v>
      </c>
    </row>
    <row r="3215" spans="7:10" x14ac:dyDescent="0.35">
      <c r="G3215" t="str">
        <f t="shared" si="117"/>
        <v>RX3SHOTLEY BRIDGE GROUND FLOOR FLAT</v>
      </c>
      <c r="H3215" t="str">
        <f t="shared" si="118"/>
        <v>RX3</v>
      </c>
      <c r="I3215" t="s">
        <v>6203</v>
      </c>
      <c r="J3215" t="s">
        <v>6202</v>
      </c>
    </row>
    <row r="3216" spans="7:10" x14ac:dyDescent="0.35">
      <c r="G3216" t="str">
        <f t="shared" si="117"/>
        <v>RX3SKIPTON HOSPITAL</v>
      </c>
      <c r="H3216" t="str">
        <f t="shared" si="118"/>
        <v>RX3</v>
      </c>
      <c r="I3216" t="s">
        <v>6205</v>
      </c>
      <c r="J3216" t="s">
        <v>6204</v>
      </c>
    </row>
    <row r="3217" spans="7:10" x14ac:dyDescent="0.35">
      <c r="G3217" t="str">
        <f t="shared" si="117"/>
        <v>RX3SMS STOCKTON</v>
      </c>
      <c r="H3217" t="str">
        <f t="shared" si="118"/>
        <v>RX3</v>
      </c>
      <c r="I3217" t="s">
        <v>6207</v>
      </c>
      <c r="J3217" t="s">
        <v>6206</v>
      </c>
    </row>
    <row r="3218" spans="7:10" x14ac:dyDescent="0.35">
      <c r="G3218" t="str">
        <f t="shared" si="117"/>
        <v>RX3SPRINGWOOD</v>
      </c>
      <c r="H3218" t="str">
        <f t="shared" si="118"/>
        <v>RX3</v>
      </c>
      <c r="I3218" t="s">
        <v>6209</v>
      </c>
      <c r="J3218" t="s">
        <v>6208</v>
      </c>
    </row>
    <row r="3219" spans="7:10" x14ac:dyDescent="0.35">
      <c r="G3219" t="str">
        <f t="shared" si="117"/>
        <v>RX3ST HILDA'S HALL</v>
      </c>
      <c r="H3219" t="str">
        <f t="shared" si="118"/>
        <v>RX3</v>
      </c>
      <c r="I3219" t="s">
        <v>6211</v>
      </c>
      <c r="J3219" t="s">
        <v>6210</v>
      </c>
    </row>
    <row r="3220" spans="7:10" x14ac:dyDescent="0.35">
      <c r="G3220" t="str">
        <f t="shared" si="117"/>
        <v>RX3TEES, ESK WEAR VALLEY NHS TRUST (TEES)</v>
      </c>
      <c r="H3220" t="str">
        <f t="shared" si="118"/>
        <v>RX3</v>
      </c>
      <c r="I3220" t="s">
        <v>6213</v>
      </c>
      <c r="J3220" t="s">
        <v>6212</v>
      </c>
    </row>
    <row r="3221" spans="7:10" x14ac:dyDescent="0.35">
      <c r="G3221" t="str">
        <f t="shared" si="117"/>
        <v>RX3TEES, ESK, WEAR VALLEY NHS TRUST (DURHAM)</v>
      </c>
      <c r="H3221" t="str">
        <f t="shared" si="118"/>
        <v>RX3</v>
      </c>
      <c r="I3221" t="s">
        <v>6215</v>
      </c>
      <c r="J3221" t="s">
        <v>6214</v>
      </c>
    </row>
    <row r="3222" spans="7:10" x14ac:dyDescent="0.35">
      <c r="G3222" t="str">
        <f t="shared" si="117"/>
        <v>RX3TERTIARY PSYCHOSIS 2</v>
      </c>
      <c r="H3222" t="str">
        <f t="shared" si="118"/>
        <v>RX3</v>
      </c>
      <c r="I3222" t="s">
        <v>6217</v>
      </c>
      <c r="J3222" t="s">
        <v>6216</v>
      </c>
    </row>
    <row r="3223" spans="7:10" x14ac:dyDescent="0.35">
      <c r="G3223" t="str">
        <f t="shared" si="117"/>
        <v>RX3THE ANCHORAGE</v>
      </c>
      <c r="H3223" t="str">
        <f t="shared" si="118"/>
        <v>RX3</v>
      </c>
      <c r="I3223" t="s">
        <v>6219</v>
      </c>
      <c r="J3223" t="s">
        <v>6218</v>
      </c>
    </row>
    <row r="3224" spans="7:10" x14ac:dyDescent="0.35">
      <c r="G3224" t="str">
        <f t="shared" si="117"/>
        <v>RX3THE BRIARY UNIT</v>
      </c>
      <c r="H3224" t="str">
        <f t="shared" si="118"/>
        <v>RX3</v>
      </c>
      <c r="I3224" t="s">
        <v>6221</v>
      </c>
      <c r="J3224" t="s">
        <v>6220</v>
      </c>
    </row>
    <row r="3225" spans="7:10" x14ac:dyDescent="0.35">
      <c r="G3225" t="str">
        <f t="shared" si="117"/>
        <v>RX3THE DALES</v>
      </c>
      <c r="H3225" t="str">
        <f t="shared" si="118"/>
        <v>RX3</v>
      </c>
      <c r="I3225" t="s">
        <v>6223</v>
      </c>
      <c r="J3225" t="s">
        <v>6222</v>
      </c>
    </row>
    <row r="3226" spans="7:10" x14ac:dyDescent="0.35">
      <c r="G3226" t="str">
        <f t="shared" si="117"/>
        <v>RX3THE FIRS</v>
      </c>
      <c r="H3226" t="str">
        <f t="shared" si="118"/>
        <v>RX3</v>
      </c>
      <c r="I3226" t="s">
        <v>3838</v>
      </c>
      <c r="J3226" t="s">
        <v>6224</v>
      </c>
    </row>
    <row r="3227" spans="7:10" x14ac:dyDescent="0.35">
      <c r="G3227" t="str">
        <f t="shared" si="117"/>
        <v>RX3THE FRIARAGE</v>
      </c>
      <c r="H3227" t="str">
        <f t="shared" si="118"/>
        <v>RX3</v>
      </c>
      <c r="I3227" t="s">
        <v>6226</v>
      </c>
      <c r="J3227" t="s">
        <v>6225</v>
      </c>
    </row>
    <row r="3228" spans="7:10" x14ac:dyDescent="0.35">
      <c r="G3228" t="str">
        <f t="shared" si="117"/>
        <v>RX3THE GATE</v>
      </c>
      <c r="H3228" t="str">
        <f t="shared" si="118"/>
        <v>RX3</v>
      </c>
      <c r="I3228" t="s">
        <v>6228</v>
      </c>
      <c r="J3228" t="s">
        <v>6227</v>
      </c>
    </row>
    <row r="3229" spans="7:10" x14ac:dyDescent="0.35">
      <c r="G3229" t="str">
        <f t="shared" si="117"/>
        <v>RX3THE HAWTHORNS</v>
      </c>
      <c r="H3229" t="str">
        <f t="shared" si="118"/>
        <v>RX3</v>
      </c>
      <c r="I3229" t="s">
        <v>3228</v>
      </c>
      <c r="J3229" t="s">
        <v>6229</v>
      </c>
    </row>
    <row r="3230" spans="7:10" x14ac:dyDescent="0.35">
      <c r="G3230" t="str">
        <f t="shared" si="117"/>
        <v>RX3THE MALTINGS</v>
      </c>
      <c r="H3230" t="str">
        <f t="shared" si="118"/>
        <v>RX3</v>
      </c>
      <c r="I3230" t="s">
        <v>1919</v>
      </c>
      <c r="J3230" t="s">
        <v>6230</v>
      </c>
    </row>
    <row r="3231" spans="7:10" x14ac:dyDescent="0.35">
      <c r="G3231" t="str">
        <f t="shared" si="117"/>
        <v>RX3THE OLD VICARAGE</v>
      </c>
      <c r="H3231" t="str">
        <f t="shared" si="118"/>
        <v>RX3</v>
      </c>
      <c r="I3231" t="s">
        <v>433</v>
      </c>
      <c r="J3231" t="s">
        <v>6231</v>
      </c>
    </row>
    <row r="3232" spans="7:10" x14ac:dyDescent="0.35">
      <c r="G3232" t="str">
        <f t="shared" si="117"/>
        <v>RX3THE ORCHARD</v>
      </c>
      <c r="H3232" t="str">
        <f t="shared" si="118"/>
        <v>RX3</v>
      </c>
      <c r="I3232" t="s">
        <v>2319</v>
      </c>
      <c r="J3232" t="s">
        <v>6232</v>
      </c>
    </row>
    <row r="3233" spans="7:10" x14ac:dyDescent="0.35">
      <c r="G3233" t="str">
        <f t="shared" si="117"/>
        <v>RX3THE ORCHARDS DAY HOSPITAL</v>
      </c>
      <c r="H3233" t="str">
        <f t="shared" si="118"/>
        <v>RX3</v>
      </c>
      <c r="I3233" t="s">
        <v>6234</v>
      </c>
      <c r="J3233" t="s">
        <v>6233</v>
      </c>
    </row>
    <row r="3234" spans="7:10" x14ac:dyDescent="0.35">
      <c r="G3234" t="str">
        <f t="shared" si="117"/>
        <v>RX3THE RIDINGS</v>
      </c>
      <c r="H3234" t="str">
        <f t="shared" si="118"/>
        <v>RX3</v>
      </c>
      <c r="I3234" t="s">
        <v>6236</v>
      </c>
      <c r="J3234" t="s">
        <v>6235</v>
      </c>
    </row>
    <row r="3235" spans="7:10" x14ac:dyDescent="0.35">
      <c r="G3235" t="str">
        <f t="shared" si="117"/>
        <v>RX3THE WILLOWS NH</v>
      </c>
      <c r="H3235" t="str">
        <f t="shared" si="118"/>
        <v>RX3</v>
      </c>
      <c r="I3235" t="s">
        <v>6238</v>
      </c>
      <c r="J3235" t="s">
        <v>6237</v>
      </c>
    </row>
    <row r="3236" spans="7:10" x14ac:dyDescent="0.35">
      <c r="G3236" t="str">
        <f t="shared" si="117"/>
        <v>RX3TRAFALGAR SQUARE</v>
      </c>
      <c r="H3236" t="str">
        <f t="shared" si="118"/>
        <v>RX3</v>
      </c>
      <c r="I3236" t="s">
        <v>6240</v>
      </c>
      <c r="J3236" t="s">
        <v>6239</v>
      </c>
    </row>
    <row r="3237" spans="7:10" x14ac:dyDescent="0.35">
      <c r="G3237" t="str">
        <f t="shared" si="117"/>
        <v>RX3UNIT 1</v>
      </c>
      <c r="H3237" t="str">
        <f t="shared" si="118"/>
        <v>RX3</v>
      </c>
      <c r="I3237" t="s">
        <v>6242</v>
      </c>
      <c r="J3237" t="s">
        <v>6241</v>
      </c>
    </row>
    <row r="3238" spans="7:10" x14ac:dyDescent="0.35">
      <c r="G3238" t="str">
        <f t="shared" si="117"/>
        <v>RX3UNIVERSITY HOSPITAL OF HARTLEPOOL</v>
      </c>
      <c r="H3238" t="str">
        <f t="shared" si="118"/>
        <v>RX3</v>
      </c>
      <c r="I3238" t="s">
        <v>4803</v>
      </c>
      <c r="J3238" t="s">
        <v>6243</v>
      </c>
    </row>
    <row r="3239" spans="7:10" x14ac:dyDescent="0.35">
      <c r="G3239" t="str">
        <f t="shared" si="117"/>
        <v>RX3UNIVERSITY HOSPITAL OF NORTH DURHAM</v>
      </c>
      <c r="H3239" t="str">
        <f t="shared" si="118"/>
        <v>RX3</v>
      </c>
      <c r="I3239" t="s">
        <v>2330</v>
      </c>
      <c r="J3239" t="s">
        <v>6244</v>
      </c>
    </row>
    <row r="3240" spans="7:10" x14ac:dyDescent="0.35">
      <c r="G3240" t="str">
        <f t="shared" si="117"/>
        <v>RX3UNIVERSITY HOSPITAL OF NORTH TEES</v>
      </c>
      <c r="H3240" t="str">
        <f t="shared" si="118"/>
        <v>RX3</v>
      </c>
      <c r="I3240" t="s">
        <v>4805</v>
      </c>
      <c r="J3240" t="s">
        <v>6245</v>
      </c>
    </row>
    <row r="3241" spans="7:10" x14ac:dyDescent="0.35">
      <c r="G3241" t="str">
        <f t="shared" si="117"/>
        <v>RX3UNIVERSITY HOSPITAL OF NORTH TEES MENTAL HEALTH UNIT</v>
      </c>
      <c r="H3241" t="str">
        <f t="shared" si="118"/>
        <v>RX3</v>
      </c>
      <c r="I3241" t="s">
        <v>6247</v>
      </c>
      <c r="J3241" t="s">
        <v>6246</v>
      </c>
    </row>
    <row r="3242" spans="7:10" x14ac:dyDescent="0.35">
      <c r="G3242" t="str">
        <f t="shared" si="117"/>
        <v>RX3WEST LANE HOSPITAL</v>
      </c>
      <c r="H3242" t="str">
        <f t="shared" si="118"/>
        <v>RX3</v>
      </c>
      <c r="I3242" t="s">
        <v>6249</v>
      </c>
      <c r="J3242" t="s">
        <v>6248</v>
      </c>
    </row>
    <row r="3243" spans="7:10" x14ac:dyDescent="0.35">
      <c r="G3243" t="str">
        <f t="shared" si="117"/>
        <v>RX3WEST LANE HOSPITAL WESTWOOD CENTRE</v>
      </c>
      <c r="H3243" t="str">
        <f t="shared" si="118"/>
        <v>RX3</v>
      </c>
      <c r="I3243" t="s">
        <v>6251</v>
      </c>
      <c r="J3243" t="s">
        <v>6250</v>
      </c>
    </row>
    <row r="3244" spans="7:10" x14ac:dyDescent="0.35">
      <c r="G3244" t="str">
        <f t="shared" si="117"/>
        <v>RX3WEST PARK HOSPITAL</v>
      </c>
      <c r="H3244" t="str">
        <f t="shared" si="118"/>
        <v>RX3</v>
      </c>
      <c r="I3244" t="s">
        <v>2329</v>
      </c>
      <c r="J3244" t="s">
        <v>6252</v>
      </c>
    </row>
    <row r="3245" spans="7:10" x14ac:dyDescent="0.35">
      <c r="G3245" t="str">
        <f t="shared" si="117"/>
        <v>RX3WHITBY &amp; MALTON MHSOP</v>
      </c>
      <c r="H3245" t="str">
        <f t="shared" si="118"/>
        <v>RX3</v>
      </c>
      <c r="I3245" t="s">
        <v>6254</v>
      </c>
      <c r="J3245" t="s">
        <v>6253</v>
      </c>
    </row>
    <row r="3246" spans="7:10" x14ac:dyDescent="0.35">
      <c r="G3246" t="str">
        <f t="shared" si="117"/>
        <v xml:space="preserve">RX3WHITE HORSE VIEW </v>
      </c>
      <c r="H3246" t="str">
        <f t="shared" si="118"/>
        <v>RX3</v>
      </c>
      <c r="I3246" t="s">
        <v>6256</v>
      </c>
      <c r="J3246" t="s">
        <v>6255</v>
      </c>
    </row>
    <row r="3247" spans="7:10" x14ac:dyDescent="0.35">
      <c r="G3247" t="str">
        <f t="shared" si="117"/>
        <v>RX3WOLFSON RESEARCH INSTITUTE</v>
      </c>
      <c r="H3247" t="str">
        <f t="shared" si="118"/>
        <v>RX3</v>
      </c>
      <c r="I3247" t="s">
        <v>6258</v>
      </c>
      <c r="J3247" t="s">
        <v>6257</v>
      </c>
    </row>
    <row r="3248" spans="7:10" x14ac:dyDescent="0.35">
      <c r="G3248" t="str">
        <f t="shared" si="117"/>
        <v>RX3WORSLEY COURT</v>
      </c>
      <c r="H3248" t="str">
        <f t="shared" si="118"/>
        <v>RX3</v>
      </c>
      <c r="I3248" t="s">
        <v>1612</v>
      </c>
      <c r="J3248" t="s">
        <v>6259</v>
      </c>
    </row>
    <row r="3249" spans="7:10" x14ac:dyDescent="0.35">
      <c r="G3249" t="str">
        <f t="shared" si="117"/>
        <v>RX4ACACIA HOUSE (ASHINGTON)</v>
      </c>
      <c r="H3249" t="str">
        <f t="shared" si="118"/>
        <v>RX4</v>
      </c>
      <c r="I3249" t="s">
        <v>6261</v>
      </c>
      <c r="J3249" t="s">
        <v>6260</v>
      </c>
    </row>
    <row r="3250" spans="7:10" x14ac:dyDescent="0.35">
      <c r="G3250" t="str">
        <f t="shared" ref="G3250:G3313" si="119">H3250&amp;I3250</f>
        <v>RX4ACKLAM ROAD HOSPITAL</v>
      </c>
      <c r="H3250" t="s">
        <v>77</v>
      </c>
      <c r="I3250" t="s">
        <v>14482</v>
      </c>
      <c r="J3250" t="s">
        <v>14481</v>
      </c>
    </row>
    <row r="3251" spans="7:10" x14ac:dyDescent="0.35">
      <c r="G3251" t="str">
        <f t="shared" si="119"/>
        <v>RX4ACUTE PSYCH - TYNEDALE</v>
      </c>
      <c r="H3251" t="str">
        <f t="shared" ref="H3251:H3282" si="120">LEFT(J3251,3)</f>
        <v>RX4</v>
      </c>
      <c r="I3251" t="s">
        <v>6263</v>
      </c>
      <c r="J3251" t="s">
        <v>6262</v>
      </c>
    </row>
    <row r="3252" spans="7:10" x14ac:dyDescent="0.35">
      <c r="G3252" t="str">
        <f t="shared" si="119"/>
        <v>RX4ACUTE PSYCH, MORPETH / WANSBECK</v>
      </c>
      <c r="H3252" t="str">
        <f t="shared" si="120"/>
        <v>RX4</v>
      </c>
      <c r="I3252" t="s">
        <v>6265</v>
      </c>
      <c r="J3252" t="s">
        <v>6264</v>
      </c>
    </row>
    <row r="3253" spans="7:10" x14ac:dyDescent="0.35">
      <c r="G3253" t="str">
        <f t="shared" si="119"/>
        <v>RX4ADHD - CHILD &amp; FAMILY</v>
      </c>
      <c r="H3253" t="str">
        <f t="shared" si="120"/>
        <v>RX4</v>
      </c>
      <c r="I3253" t="s">
        <v>6267</v>
      </c>
      <c r="J3253" t="s">
        <v>6266</v>
      </c>
    </row>
    <row r="3254" spans="7:10" x14ac:dyDescent="0.35">
      <c r="G3254" t="str">
        <f t="shared" si="119"/>
        <v>RX4ADHD [WAA]</v>
      </c>
      <c r="H3254" t="str">
        <f t="shared" si="120"/>
        <v>RX4</v>
      </c>
      <c r="I3254" t="s">
        <v>6269</v>
      </c>
      <c r="J3254" t="s">
        <v>6268</v>
      </c>
    </row>
    <row r="3255" spans="7:10" x14ac:dyDescent="0.35">
      <c r="G3255" t="str">
        <f t="shared" si="119"/>
        <v>RX4ADOLESCENT FORENSIC NEWCASTLE, ROYCROFT UNIT</v>
      </c>
      <c r="H3255" t="str">
        <f t="shared" si="120"/>
        <v>RX4</v>
      </c>
      <c r="I3255" t="s">
        <v>6271</v>
      </c>
      <c r="J3255" t="s">
        <v>6270</v>
      </c>
    </row>
    <row r="3256" spans="7:10" x14ac:dyDescent="0.35">
      <c r="G3256" t="str">
        <f t="shared" si="119"/>
        <v>RX4AFFECTIVE DISORDERS - LEAZES WING</v>
      </c>
      <c r="H3256" t="str">
        <f t="shared" si="120"/>
        <v>RX4</v>
      </c>
      <c r="I3256" t="s">
        <v>6273</v>
      </c>
      <c r="J3256" t="s">
        <v>6272</v>
      </c>
    </row>
    <row r="3257" spans="7:10" x14ac:dyDescent="0.35">
      <c r="G3257" t="str">
        <f t="shared" si="119"/>
        <v>RX4ALNWICK INFIRMARY</v>
      </c>
      <c r="H3257" t="str">
        <f t="shared" si="120"/>
        <v>RX4</v>
      </c>
      <c r="I3257" t="s">
        <v>6275</v>
      </c>
      <c r="J3257" t="s">
        <v>6274</v>
      </c>
    </row>
    <row r="3258" spans="7:10" x14ac:dyDescent="0.35">
      <c r="G3258" t="str">
        <f t="shared" si="119"/>
        <v>RX4AVONRIDGE MENTAL HEALTH COMMUNITY UNIT</v>
      </c>
      <c r="H3258" t="str">
        <f t="shared" si="120"/>
        <v>RX4</v>
      </c>
      <c r="I3258" t="s">
        <v>6277</v>
      </c>
      <c r="J3258" t="s">
        <v>6276</v>
      </c>
    </row>
    <row r="3259" spans="7:10" x14ac:dyDescent="0.35">
      <c r="G3259" t="str">
        <f t="shared" si="119"/>
        <v>RX4BAILIFFGATE</v>
      </c>
      <c r="H3259" t="str">
        <f t="shared" si="120"/>
        <v>RX4</v>
      </c>
      <c r="I3259" t="s">
        <v>6279</v>
      </c>
      <c r="J3259" t="s">
        <v>6278</v>
      </c>
    </row>
    <row r="3260" spans="7:10" x14ac:dyDescent="0.35">
      <c r="G3260" t="str">
        <f t="shared" si="119"/>
        <v>RX4BARNES UNIT</v>
      </c>
      <c r="H3260" t="str">
        <f t="shared" si="120"/>
        <v>RX4</v>
      </c>
      <c r="I3260" t="s">
        <v>6281</v>
      </c>
      <c r="J3260" t="s">
        <v>6280</v>
      </c>
    </row>
    <row r="3261" spans="7:10" x14ac:dyDescent="0.35">
      <c r="G3261" t="str">
        <f t="shared" si="119"/>
        <v>RX4BASRA MENTAL HEALTH COMMUNITY UNIT</v>
      </c>
      <c r="H3261" t="str">
        <f t="shared" si="120"/>
        <v>RX4</v>
      </c>
      <c r="I3261" t="s">
        <v>6283</v>
      </c>
      <c r="J3261" t="s">
        <v>6282</v>
      </c>
    </row>
    <row r="3262" spans="7:10" x14ac:dyDescent="0.35">
      <c r="G3262" t="str">
        <f t="shared" si="119"/>
        <v>RX4BELSAY UNIT</v>
      </c>
      <c r="H3262" t="str">
        <f t="shared" si="120"/>
        <v>RX4</v>
      </c>
      <c r="I3262" t="s">
        <v>6285</v>
      </c>
      <c r="J3262" t="s">
        <v>6284</v>
      </c>
    </row>
    <row r="3263" spans="7:10" x14ac:dyDescent="0.35">
      <c r="G3263" t="str">
        <f t="shared" si="119"/>
        <v>RX4BENSHAM HOSPITAL</v>
      </c>
      <c r="H3263" t="str">
        <f t="shared" si="120"/>
        <v>RX4</v>
      </c>
      <c r="I3263" t="s">
        <v>6287</v>
      </c>
      <c r="J3263" t="s">
        <v>6286</v>
      </c>
    </row>
    <row r="3264" spans="7:10" x14ac:dyDescent="0.35">
      <c r="G3264" t="str">
        <f t="shared" si="119"/>
        <v>RX4BENTON VIEW</v>
      </c>
      <c r="H3264" t="str">
        <f t="shared" si="120"/>
        <v>RX4</v>
      </c>
      <c r="I3264" t="s">
        <v>6289</v>
      </c>
      <c r="J3264" t="s">
        <v>6288</v>
      </c>
    </row>
    <row r="3265" spans="7:10" x14ac:dyDescent="0.35">
      <c r="G3265" t="str">
        <f t="shared" si="119"/>
        <v>RX4BERRISHILL GROVE MENTAL HEALTH COMMUNITY UNIT</v>
      </c>
      <c r="H3265" t="str">
        <f t="shared" si="120"/>
        <v>RX4</v>
      </c>
      <c r="I3265" t="s">
        <v>6291</v>
      </c>
      <c r="J3265" t="s">
        <v>6290</v>
      </c>
    </row>
    <row r="3266" spans="7:10" x14ac:dyDescent="0.35">
      <c r="G3266" t="str">
        <f t="shared" si="119"/>
        <v>RX4BERWICK INFIRMARY SITE</v>
      </c>
      <c r="H3266" t="str">
        <f t="shared" si="120"/>
        <v>RX4</v>
      </c>
      <c r="I3266" t="s">
        <v>6293</v>
      </c>
      <c r="J3266" t="s">
        <v>6292</v>
      </c>
    </row>
    <row r="3267" spans="7:10" x14ac:dyDescent="0.35">
      <c r="G3267" t="str">
        <f t="shared" si="119"/>
        <v>RX4BLYTH ADVICE &amp; NEEDLE EXCHANGE FOR DRUG USERS</v>
      </c>
      <c r="H3267" t="str">
        <f t="shared" si="120"/>
        <v>RX4</v>
      </c>
      <c r="I3267" t="s">
        <v>6295</v>
      </c>
      <c r="J3267" t="s">
        <v>6294</v>
      </c>
    </row>
    <row r="3268" spans="7:10" x14ac:dyDescent="0.35">
      <c r="G3268" t="str">
        <f t="shared" si="119"/>
        <v>RX4BRAESIDE</v>
      </c>
      <c r="H3268" t="str">
        <f t="shared" si="120"/>
        <v>RX4</v>
      </c>
      <c r="I3268" t="s">
        <v>6297</v>
      </c>
      <c r="J3268" t="s">
        <v>6296</v>
      </c>
    </row>
    <row r="3269" spans="7:10" x14ac:dyDescent="0.35">
      <c r="G3269" t="str">
        <f t="shared" si="119"/>
        <v>RX4BROOKE HOUSE</v>
      </c>
      <c r="H3269" t="str">
        <f t="shared" si="120"/>
        <v>RX4</v>
      </c>
      <c r="I3269" t="s">
        <v>6299</v>
      </c>
      <c r="J3269" t="s">
        <v>6298</v>
      </c>
    </row>
    <row r="3270" spans="7:10" x14ac:dyDescent="0.35">
      <c r="G3270" t="str">
        <f t="shared" si="119"/>
        <v>RX4CAMPUS FOR AGEING &amp; VITALITY</v>
      </c>
      <c r="H3270" t="str">
        <f t="shared" si="120"/>
        <v>RX4</v>
      </c>
      <c r="I3270" t="s">
        <v>6301</v>
      </c>
      <c r="J3270" t="s">
        <v>6300</v>
      </c>
    </row>
    <row r="3271" spans="7:10" x14ac:dyDescent="0.35">
      <c r="G3271" t="str">
        <f t="shared" si="119"/>
        <v>RX4CARLETON CLINIC</v>
      </c>
      <c r="H3271" t="str">
        <f t="shared" si="120"/>
        <v>RX4</v>
      </c>
      <c r="I3271" t="s">
        <v>2504</v>
      </c>
      <c r="J3271" t="s">
        <v>6302</v>
      </c>
    </row>
    <row r="3272" spans="7:10" x14ac:dyDescent="0.35">
      <c r="G3272" t="str">
        <f t="shared" si="119"/>
        <v>RX4CARRDALE MENTAL HEALTH COMMUNITY UNIT</v>
      </c>
      <c r="H3272" t="str">
        <f t="shared" si="120"/>
        <v>RX4</v>
      </c>
      <c r="I3272" t="s">
        <v>6304</v>
      </c>
      <c r="J3272" t="s">
        <v>6303</v>
      </c>
    </row>
    <row r="3273" spans="7:10" x14ac:dyDescent="0.35">
      <c r="G3273" t="str">
        <f t="shared" si="119"/>
        <v>RX4CASAMINA</v>
      </c>
      <c r="H3273" t="str">
        <f t="shared" si="120"/>
        <v>RX4</v>
      </c>
      <c r="I3273" t="s">
        <v>6306</v>
      </c>
      <c r="J3273" t="s">
        <v>6305</v>
      </c>
    </row>
    <row r="3274" spans="7:10" x14ac:dyDescent="0.35">
      <c r="G3274" t="str">
        <f t="shared" si="119"/>
        <v>RX4CEDAR GRANGE MENTAL HEALTH COMMUNITY UNIT</v>
      </c>
      <c r="H3274" t="str">
        <f t="shared" si="120"/>
        <v>RX4</v>
      </c>
      <c r="I3274" t="s">
        <v>6308</v>
      </c>
      <c r="J3274" t="s">
        <v>6307</v>
      </c>
    </row>
    <row r="3275" spans="7:10" x14ac:dyDescent="0.35">
      <c r="G3275" t="str">
        <f t="shared" si="119"/>
        <v>RX4CHERRY KNOWLE HOSPITAL</v>
      </c>
      <c r="H3275" t="str">
        <f t="shared" si="120"/>
        <v>RX4</v>
      </c>
      <c r="I3275" t="s">
        <v>6310</v>
      </c>
      <c r="J3275" t="s">
        <v>6309</v>
      </c>
    </row>
    <row r="3276" spans="7:10" x14ac:dyDescent="0.35">
      <c r="G3276" t="str">
        <f t="shared" si="119"/>
        <v>RX4CHILD PSYCH CENTRAL - AISLING UNIT</v>
      </c>
      <c r="H3276" t="str">
        <f t="shared" si="120"/>
        <v>RX4</v>
      </c>
      <c r="I3276" t="s">
        <v>6312</v>
      </c>
      <c r="J3276" t="s">
        <v>6311</v>
      </c>
    </row>
    <row r="3277" spans="7:10" x14ac:dyDescent="0.35">
      <c r="G3277" t="str">
        <f t="shared" si="119"/>
        <v>RX4CHILD PSYCH NORTHUMBERLAND</v>
      </c>
      <c r="H3277" t="str">
        <f t="shared" si="120"/>
        <v>RX4</v>
      </c>
      <c r="I3277" t="s">
        <v>6314</v>
      </c>
      <c r="J3277" t="s">
        <v>6313</v>
      </c>
    </row>
    <row r="3278" spans="7:10" x14ac:dyDescent="0.35">
      <c r="G3278" t="str">
        <f t="shared" si="119"/>
        <v>RX4CHILD PSYCH SE NORTHUMBERLAND - LINHOPE UNIT</v>
      </c>
      <c r="H3278" t="str">
        <f t="shared" si="120"/>
        <v>RX4</v>
      </c>
      <c r="I3278" t="s">
        <v>6316</v>
      </c>
      <c r="J3278" t="s">
        <v>6315</v>
      </c>
    </row>
    <row r="3279" spans="7:10" x14ac:dyDescent="0.35">
      <c r="G3279" t="str">
        <f t="shared" si="119"/>
        <v>RX4CHILD PSYCH TYNEDALE</v>
      </c>
      <c r="H3279" t="str">
        <f t="shared" si="120"/>
        <v>RX4</v>
      </c>
      <c r="I3279" t="s">
        <v>6318</v>
      </c>
      <c r="J3279" t="s">
        <v>6317</v>
      </c>
    </row>
    <row r="3280" spans="7:10" x14ac:dyDescent="0.35">
      <c r="G3280" t="str">
        <f t="shared" si="119"/>
        <v>RX4CNDS</v>
      </c>
      <c r="H3280" t="str">
        <f t="shared" si="120"/>
        <v>RX4</v>
      </c>
      <c r="I3280" t="s">
        <v>6320</v>
      </c>
      <c r="J3280" t="s">
        <v>6319</v>
      </c>
    </row>
    <row r="3281" spans="7:10" x14ac:dyDescent="0.35">
      <c r="G3281" t="str">
        <f t="shared" si="119"/>
        <v>RX4COMMUNITY MENTAL HEALTH PARTNERSHIP</v>
      </c>
      <c r="H3281" t="str">
        <f t="shared" si="120"/>
        <v>RX4</v>
      </c>
      <c r="I3281" t="s">
        <v>6322</v>
      </c>
      <c r="J3281" t="s">
        <v>6321</v>
      </c>
    </row>
    <row r="3282" spans="7:10" x14ac:dyDescent="0.35">
      <c r="G3282" t="str">
        <f t="shared" si="119"/>
        <v>RX4CRAIGAVON</v>
      </c>
      <c r="H3282" t="str">
        <f t="shared" si="120"/>
        <v>RX4</v>
      </c>
      <c r="I3282" t="s">
        <v>6324</v>
      </c>
      <c r="J3282" t="s">
        <v>6323</v>
      </c>
    </row>
    <row r="3283" spans="7:10" x14ac:dyDescent="0.35">
      <c r="G3283" t="str">
        <f t="shared" si="119"/>
        <v>RX4CRHT NORTHUMBERLAND</v>
      </c>
      <c r="H3283" t="str">
        <f t="shared" ref="H3283:H3314" si="121">LEFT(J3283,3)</f>
        <v>RX4</v>
      </c>
      <c r="I3283" t="s">
        <v>6326</v>
      </c>
      <c r="J3283" t="s">
        <v>6325</v>
      </c>
    </row>
    <row r="3284" spans="7:10" x14ac:dyDescent="0.35">
      <c r="G3284" t="str">
        <f t="shared" si="119"/>
        <v>RX4DELIBERATE SELF HARM</v>
      </c>
      <c r="H3284" t="str">
        <f t="shared" si="121"/>
        <v>RX4</v>
      </c>
      <c r="I3284" t="s">
        <v>6328</v>
      </c>
      <c r="J3284" t="s">
        <v>6327</v>
      </c>
    </row>
    <row r="3285" spans="7:10" x14ac:dyDescent="0.35">
      <c r="G3285" t="str">
        <f t="shared" si="119"/>
        <v>RX4DENE COTTAGE MENTAL HEALTH COMMUNITY UNIT</v>
      </c>
      <c r="H3285" t="str">
        <f t="shared" si="121"/>
        <v>RX4</v>
      </c>
      <c r="I3285" t="s">
        <v>6330</v>
      </c>
      <c r="J3285" t="s">
        <v>6329</v>
      </c>
    </row>
    <row r="3286" spans="7:10" x14ac:dyDescent="0.35">
      <c r="G3286" t="str">
        <f t="shared" si="119"/>
        <v>RX4DEPARTMENT OF PSYCHIATRY (ROYAL VICTORIA INFIRMARY)</v>
      </c>
      <c r="H3286" t="str">
        <f t="shared" si="121"/>
        <v>RX4</v>
      </c>
      <c r="I3286" t="s">
        <v>6332</v>
      </c>
      <c r="J3286" t="s">
        <v>6331</v>
      </c>
    </row>
    <row r="3287" spans="7:10" x14ac:dyDescent="0.35">
      <c r="G3287" t="str">
        <f t="shared" si="119"/>
        <v>RX4DUNSTON HILL DAY HOSPITAL SITE</v>
      </c>
      <c r="H3287" t="str">
        <f t="shared" si="121"/>
        <v>RX4</v>
      </c>
      <c r="I3287" t="s">
        <v>6334</v>
      </c>
      <c r="J3287" t="s">
        <v>6333</v>
      </c>
    </row>
    <row r="3288" spans="7:10" x14ac:dyDescent="0.35">
      <c r="G3288" t="str">
        <f t="shared" si="119"/>
        <v>RX4ELM HOUSE</v>
      </c>
      <c r="H3288" t="str">
        <f t="shared" si="121"/>
        <v>RX4</v>
      </c>
      <c r="I3288" t="s">
        <v>6336</v>
      </c>
      <c r="J3288" t="s">
        <v>6335</v>
      </c>
    </row>
    <row r="3289" spans="7:10" x14ac:dyDescent="0.35">
      <c r="G3289" t="str">
        <f t="shared" si="119"/>
        <v>RX4ELSDEN MEWS MENTAL HEALTH COMMUNITY UNIT</v>
      </c>
      <c r="H3289" t="str">
        <f t="shared" si="121"/>
        <v>RX4</v>
      </c>
      <c r="I3289" t="s">
        <v>6338</v>
      </c>
      <c r="J3289" t="s">
        <v>6337</v>
      </c>
    </row>
    <row r="3290" spans="7:10" x14ac:dyDescent="0.35">
      <c r="G3290" t="str">
        <f t="shared" si="119"/>
        <v>RX4FERNDENE</v>
      </c>
      <c r="H3290" t="str">
        <f t="shared" si="121"/>
        <v>RX4</v>
      </c>
      <c r="I3290" t="s">
        <v>6340</v>
      </c>
      <c r="J3290" t="s">
        <v>6339</v>
      </c>
    </row>
    <row r="3291" spans="7:10" x14ac:dyDescent="0.35">
      <c r="G3291" t="str">
        <f t="shared" si="119"/>
        <v>RX4FLAX COTTAGES MENTAL HEALTH COMMUNITY UNIT</v>
      </c>
      <c r="H3291" t="str">
        <f t="shared" si="121"/>
        <v>RX4</v>
      </c>
      <c r="I3291" t="s">
        <v>6342</v>
      </c>
      <c r="J3291" t="s">
        <v>6341</v>
      </c>
    </row>
    <row r="3292" spans="7:10" x14ac:dyDescent="0.35">
      <c r="G3292" t="str">
        <f t="shared" si="119"/>
        <v>RX4FLEMING NUFFIELD</v>
      </c>
      <c r="H3292" t="str">
        <f t="shared" si="121"/>
        <v>RX4</v>
      </c>
      <c r="I3292" t="s">
        <v>6344</v>
      </c>
      <c r="J3292" t="s">
        <v>6343</v>
      </c>
    </row>
    <row r="3293" spans="7:10" x14ac:dyDescent="0.35">
      <c r="G3293" t="str">
        <f t="shared" si="119"/>
        <v>RX4FORENSIC UNIT NEWCASTLE</v>
      </c>
      <c r="H3293" t="str">
        <f t="shared" si="121"/>
        <v>RX4</v>
      </c>
      <c r="I3293" t="s">
        <v>6346</v>
      </c>
      <c r="J3293" t="s">
        <v>6345</v>
      </c>
    </row>
    <row r="3294" spans="7:10" x14ac:dyDescent="0.35">
      <c r="G3294" t="str">
        <f t="shared" si="119"/>
        <v>RX4GRANGE PARK MENTAL HEALTH COMMUNITY UNIT</v>
      </c>
      <c r="H3294" t="str">
        <f t="shared" si="121"/>
        <v>RX4</v>
      </c>
      <c r="I3294" t="s">
        <v>6348</v>
      </c>
      <c r="J3294" t="s">
        <v>6347</v>
      </c>
    </row>
    <row r="3295" spans="7:10" x14ac:dyDescent="0.35">
      <c r="G3295" t="str">
        <f t="shared" si="119"/>
        <v>RX4HEXHAM CPN</v>
      </c>
      <c r="H3295" t="str">
        <f t="shared" si="121"/>
        <v>RX4</v>
      </c>
      <c r="I3295" t="s">
        <v>6350</v>
      </c>
      <c r="J3295" t="s">
        <v>6349</v>
      </c>
    </row>
    <row r="3296" spans="7:10" x14ac:dyDescent="0.35">
      <c r="G3296" t="str">
        <f t="shared" si="119"/>
        <v>RX4HEXHAM CSMT</v>
      </c>
      <c r="H3296" t="str">
        <f t="shared" si="121"/>
        <v>RX4</v>
      </c>
      <c r="I3296" t="s">
        <v>6352</v>
      </c>
      <c r="J3296" t="s">
        <v>6351</v>
      </c>
    </row>
    <row r="3297" spans="7:10" x14ac:dyDescent="0.35">
      <c r="G3297" t="str">
        <f t="shared" si="119"/>
        <v>RX4HEXHAM GENERAL HOSPITAL</v>
      </c>
      <c r="H3297" t="str">
        <f t="shared" si="121"/>
        <v>RX4</v>
      </c>
      <c r="I3297" t="s">
        <v>6354</v>
      </c>
      <c r="J3297" t="s">
        <v>6353</v>
      </c>
    </row>
    <row r="3298" spans="7:10" x14ac:dyDescent="0.35">
      <c r="G3298" t="str">
        <f t="shared" si="119"/>
        <v>RX4HIRST VILLAS MENTAL HEALTH COMMUNITY UNIT</v>
      </c>
      <c r="H3298" t="str">
        <f t="shared" si="121"/>
        <v>RX4</v>
      </c>
      <c r="I3298" t="s">
        <v>6356</v>
      </c>
      <c r="J3298" t="s">
        <v>6355</v>
      </c>
    </row>
    <row r="3299" spans="7:10" x14ac:dyDescent="0.35">
      <c r="G3299" t="str">
        <f t="shared" si="119"/>
        <v>RX4HOLLYBUSH VILLAS MENTAL HEALTH COMMUNITY UNIT</v>
      </c>
      <c r="H3299" t="str">
        <f t="shared" si="121"/>
        <v>RX4</v>
      </c>
      <c r="I3299" t="s">
        <v>6358</v>
      </c>
      <c r="J3299" t="s">
        <v>6357</v>
      </c>
    </row>
    <row r="3300" spans="7:10" x14ac:dyDescent="0.35">
      <c r="G3300" t="str">
        <f t="shared" si="119"/>
        <v>RX4HOLMLEA</v>
      </c>
      <c r="H3300" t="str">
        <f t="shared" si="121"/>
        <v>RX4</v>
      </c>
      <c r="I3300" t="s">
        <v>6360</v>
      </c>
      <c r="J3300" t="s">
        <v>6359</v>
      </c>
    </row>
    <row r="3301" spans="7:10" x14ac:dyDescent="0.35">
      <c r="G3301" t="str">
        <f t="shared" si="119"/>
        <v>RX4HOPEWOOD PARK</v>
      </c>
      <c r="H3301" t="str">
        <f t="shared" si="121"/>
        <v>RX4</v>
      </c>
      <c r="I3301" t="s">
        <v>6362</v>
      </c>
      <c r="J3301" t="s">
        <v>6361</v>
      </c>
    </row>
    <row r="3302" spans="7:10" x14ac:dyDescent="0.35">
      <c r="G3302" t="str">
        <f t="shared" si="119"/>
        <v>RX4HYLTON BANK MENTAL HEALTH COMMUNITY UNIT</v>
      </c>
      <c r="H3302" t="str">
        <f t="shared" si="121"/>
        <v>RX4</v>
      </c>
      <c r="I3302" t="s">
        <v>6364</v>
      </c>
      <c r="J3302" t="s">
        <v>6363</v>
      </c>
    </row>
    <row r="3303" spans="7:10" x14ac:dyDescent="0.35">
      <c r="G3303" t="str">
        <f t="shared" si="119"/>
        <v>RX4ICTS</v>
      </c>
      <c r="H3303" t="str">
        <f t="shared" si="121"/>
        <v>RX4</v>
      </c>
      <c r="I3303" t="s">
        <v>6366</v>
      </c>
      <c r="J3303" t="s">
        <v>6365</v>
      </c>
    </row>
    <row r="3304" spans="7:10" x14ac:dyDescent="0.35">
      <c r="G3304" t="str">
        <f t="shared" si="119"/>
        <v>RX4LEATHAM</v>
      </c>
      <c r="H3304" t="str">
        <f t="shared" si="121"/>
        <v>RX4</v>
      </c>
      <c r="I3304" t="s">
        <v>6368</v>
      </c>
      <c r="J3304" t="s">
        <v>6367</v>
      </c>
    </row>
    <row r="3305" spans="7:10" x14ac:dyDescent="0.35">
      <c r="G3305" t="str">
        <f t="shared" si="119"/>
        <v>RX4LYNDHURST GROVE MENTAL HEALTH COMMUNITY UNIT</v>
      </c>
      <c r="H3305" t="str">
        <f t="shared" si="121"/>
        <v>RX4</v>
      </c>
      <c r="I3305" t="s">
        <v>6370</v>
      </c>
      <c r="J3305" t="s">
        <v>6369</v>
      </c>
    </row>
    <row r="3306" spans="7:10" x14ac:dyDescent="0.35">
      <c r="G3306" t="str">
        <f t="shared" si="119"/>
        <v>RX4MONKTON HALL HOSPITAL</v>
      </c>
      <c r="H3306" t="str">
        <f t="shared" si="121"/>
        <v>RX4</v>
      </c>
      <c r="I3306" t="s">
        <v>273</v>
      </c>
      <c r="J3306" t="s">
        <v>6371</v>
      </c>
    </row>
    <row r="3307" spans="7:10" x14ac:dyDescent="0.35">
      <c r="G3307" t="str">
        <f t="shared" si="119"/>
        <v>RX4MONKWEARMOUTH HOSPITAL</v>
      </c>
      <c r="H3307" t="str">
        <f t="shared" si="121"/>
        <v>RX4</v>
      </c>
      <c r="I3307" t="s">
        <v>6373</v>
      </c>
      <c r="J3307" t="s">
        <v>6372</v>
      </c>
    </row>
    <row r="3308" spans="7:10" x14ac:dyDescent="0.35">
      <c r="G3308" t="str">
        <f t="shared" si="119"/>
        <v>RX4MORPETH COTTAGE HOSPITAL</v>
      </c>
      <c r="H3308" t="str">
        <f t="shared" si="121"/>
        <v>RX4</v>
      </c>
      <c r="I3308" t="s">
        <v>6375</v>
      </c>
      <c r="J3308" t="s">
        <v>6374</v>
      </c>
    </row>
    <row r="3309" spans="7:10" x14ac:dyDescent="0.35">
      <c r="G3309" t="str">
        <f t="shared" si="119"/>
        <v>RX4NEUROPSYCHIATRY</v>
      </c>
      <c r="H3309" t="str">
        <f t="shared" si="121"/>
        <v>RX4</v>
      </c>
      <c r="I3309" t="s">
        <v>2365</v>
      </c>
      <c r="J3309" t="s">
        <v>6376</v>
      </c>
    </row>
    <row r="3310" spans="7:10" x14ac:dyDescent="0.35">
      <c r="G3310" t="str">
        <f t="shared" si="119"/>
        <v>RX4NEWBERRY COTTAGE</v>
      </c>
      <c r="H3310" t="str">
        <f t="shared" si="121"/>
        <v>RX4</v>
      </c>
      <c r="I3310" t="s">
        <v>6378</v>
      </c>
      <c r="J3310" t="s">
        <v>6377</v>
      </c>
    </row>
    <row r="3311" spans="7:10" x14ac:dyDescent="0.35">
      <c r="G3311" t="str">
        <f t="shared" si="119"/>
        <v>RX4NEWCASTLE GENERAL HOSPITAL</v>
      </c>
      <c r="H3311" t="str">
        <f t="shared" si="121"/>
        <v>RX4</v>
      </c>
      <c r="I3311" t="s">
        <v>6380</v>
      </c>
      <c r="J3311" t="s">
        <v>6379</v>
      </c>
    </row>
    <row r="3312" spans="7:10" x14ac:dyDescent="0.35">
      <c r="G3312" t="str">
        <f t="shared" si="119"/>
        <v>RX4NEWHAVEN COTTAGE</v>
      </c>
      <c r="H3312" t="str">
        <f t="shared" si="121"/>
        <v>RX4</v>
      </c>
      <c r="I3312" t="s">
        <v>6382</v>
      </c>
      <c r="J3312" t="s">
        <v>6381</v>
      </c>
    </row>
    <row r="3313" spans="7:10" x14ac:dyDescent="0.35">
      <c r="G3313" t="str">
        <f t="shared" si="119"/>
        <v>RX4NMP - CHILD &amp; FAMILY A</v>
      </c>
      <c r="H3313" t="str">
        <f t="shared" si="121"/>
        <v>RX4</v>
      </c>
      <c r="I3313" t="s">
        <v>6384</v>
      </c>
      <c r="J3313" t="s">
        <v>6383</v>
      </c>
    </row>
    <row r="3314" spans="7:10" x14ac:dyDescent="0.35">
      <c r="G3314" t="str">
        <f t="shared" ref="G3314:G3376" si="122">H3314&amp;I3314</f>
        <v>RX4NMP - CHILD &amp; FAMILY B</v>
      </c>
      <c r="H3314" t="str">
        <f t="shared" si="121"/>
        <v>RX4</v>
      </c>
      <c r="I3314" t="s">
        <v>6386</v>
      </c>
      <c r="J3314" t="s">
        <v>6385</v>
      </c>
    </row>
    <row r="3315" spans="7:10" x14ac:dyDescent="0.35">
      <c r="G3315" t="str">
        <f t="shared" si="122"/>
        <v>RX4NMP - WELLFIELD</v>
      </c>
      <c r="H3315" t="str">
        <f t="shared" ref="H3315:H3346" si="123">LEFT(J3315,3)</f>
        <v>RX4</v>
      </c>
      <c r="I3315" t="s">
        <v>6388</v>
      </c>
      <c r="J3315" t="s">
        <v>6387</v>
      </c>
    </row>
    <row r="3316" spans="7:10" x14ac:dyDescent="0.35">
      <c r="G3316" t="str">
        <f t="shared" si="122"/>
        <v>RX4NORTH TYNESIDE GENERAL HOSPITAL</v>
      </c>
      <c r="H3316" t="str">
        <f t="shared" si="123"/>
        <v>RX4</v>
      </c>
      <c r="I3316" t="s">
        <v>6390</v>
      </c>
      <c r="J3316" t="s">
        <v>6389</v>
      </c>
    </row>
    <row r="3317" spans="7:10" x14ac:dyDescent="0.35">
      <c r="G3317" t="str">
        <f t="shared" si="122"/>
        <v>RX4NORTHGATE HOSPITAL</v>
      </c>
      <c r="H3317" t="str">
        <f t="shared" si="123"/>
        <v>RX4</v>
      </c>
      <c r="I3317" t="s">
        <v>1634</v>
      </c>
      <c r="J3317" t="s">
        <v>6391</v>
      </c>
    </row>
    <row r="3318" spans="7:10" x14ac:dyDescent="0.35">
      <c r="G3318" t="str">
        <f t="shared" si="122"/>
        <v>RX4NORTHGATE HOSPITAL SITE</v>
      </c>
      <c r="H3318" t="str">
        <f t="shared" si="123"/>
        <v>RX4</v>
      </c>
      <c r="I3318" t="s">
        <v>6393</v>
      </c>
      <c r="J3318" t="s">
        <v>6392</v>
      </c>
    </row>
    <row r="3319" spans="7:10" x14ac:dyDescent="0.35">
      <c r="G3319" t="str">
        <f t="shared" si="122"/>
        <v>RX4NORTHUMBERLAND BAIT</v>
      </c>
      <c r="H3319" t="str">
        <f t="shared" si="123"/>
        <v>RX4</v>
      </c>
      <c r="I3319" t="s">
        <v>6395</v>
      </c>
      <c r="J3319" t="s">
        <v>6394</v>
      </c>
    </row>
    <row r="3320" spans="7:10" x14ac:dyDescent="0.35">
      <c r="G3320" t="str">
        <f t="shared" si="122"/>
        <v>RX4OLD AGE PSYCHIATRY - TYNEDALE</v>
      </c>
      <c r="H3320" t="str">
        <f t="shared" si="123"/>
        <v>RX4</v>
      </c>
      <c r="I3320" t="s">
        <v>6397</v>
      </c>
      <c r="J3320" t="s">
        <v>6396</v>
      </c>
    </row>
    <row r="3321" spans="7:10" x14ac:dyDescent="0.35">
      <c r="G3321" t="str">
        <f t="shared" si="122"/>
        <v>RX4OLD AGE PSYCHIATRY NEWCASTLE EAST - AKENSIDE</v>
      </c>
      <c r="H3321" t="str">
        <f t="shared" si="123"/>
        <v>RX4</v>
      </c>
      <c r="I3321" t="s">
        <v>6399</v>
      </c>
      <c r="J3321" t="s">
        <v>6398</v>
      </c>
    </row>
    <row r="3322" spans="7:10" x14ac:dyDescent="0.35">
      <c r="G3322" t="str">
        <f t="shared" si="122"/>
        <v>RX4OLD AGE PSYCHIATRY NEWCASTLE NORTH - GIBSIDE</v>
      </c>
      <c r="H3322" t="str">
        <f t="shared" si="123"/>
        <v>RX4</v>
      </c>
      <c r="I3322" t="s">
        <v>6401</v>
      </c>
      <c r="J3322" t="s">
        <v>6400</v>
      </c>
    </row>
    <row r="3323" spans="7:10" x14ac:dyDescent="0.35">
      <c r="G3323" t="str">
        <f t="shared" si="122"/>
        <v>RX4OLD AGE PSYCHIATRY NEWCASTLE WEST - CASTLESIDE</v>
      </c>
      <c r="H3323" t="str">
        <f t="shared" si="123"/>
        <v>RX4</v>
      </c>
      <c r="I3323" t="s">
        <v>6403</v>
      </c>
      <c r="J3323" t="s">
        <v>6402</v>
      </c>
    </row>
    <row r="3324" spans="7:10" x14ac:dyDescent="0.35">
      <c r="G3324" t="str">
        <f t="shared" si="122"/>
        <v>RX4PALMER COMMUNITY HOSPITAL</v>
      </c>
      <c r="H3324" t="str">
        <f t="shared" si="123"/>
        <v>RX4</v>
      </c>
      <c r="I3324" t="s">
        <v>1459</v>
      </c>
      <c r="J3324" t="s">
        <v>6404</v>
      </c>
    </row>
    <row r="3325" spans="7:10" x14ac:dyDescent="0.35">
      <c r="G3325" t="str">
        <f t="shared" si="122"/>
        <v>RX4PRUDHOE HOSPITAL</v>
      </c>
      <c r="H3325" t="str">
        <f t="shared" si="123"/>
        <v>RX4</v>
      </c>
      <c r="I3325" t="s">
        <v>6406</v>
      </c>
      <c r="J3325" t="s">
        <v>6405</v>
      </c>
    </row>
    <row r="3326" spans="7:10" x14ac:dyDescent="0.35">
      <c r="G3326" t="str">
        <f t="shared" si="122"/>
        <v>RX4PRUDHOE HOSPITAL SITE</v>
      </c>
      <c r="H3326" t="str">
        <f t="shared" si="123"/>
        <v>RX4</v>
      </c>
      <c r="I3326" t="s">
        <v>6408</v>
      </c>
      <c r="J3326" t="s">
        <v>6407</v>
      </c>
    </row>
    <row r="3327" spans="7:10" x14ac:dyDescent="0.35">
      <c r="G3327" t="str">
        <f t="shared" si="122"/>
        <v>RX4REGIONAL EATING DISORDERS</v>
      </c>
      <c r="H3327" t="str">
        <f t="shared" si="123"/>
        <v>RX4</v>
      </c>
      <c r="I3327" t="s">
        <v>6410</v>
      </c>
      <c r="J3327" t="s">
        <v>6409</v>
      </c>
    </row>
    <row r="3328" spans="7:10" x14ac:dyDescent="0.35">
      <c r="G3328" t="str">
        <f t="shared" si="122"/>
        <v>RX4REHABILITATION - CHERRY KNOWLE HOSPITAL</v>
      </c>
      <c r="H3328" t="str">
        <f t="shared" si="123"/>
        <v>RX4</v>
      </c>
      <c r="I3328" t="s">
        <v>6412</v>
      </c>
      <c r="J3328" t="s">
        <v>6411</v>
      </c>
    </row>
    <row r="3329" spans="7:10" x14ac:dyDescent="0.35">
      <c r="G3329" t="str">
        <f t="shared" si="122"/>
        <v>RX4REHABILITATION - TRANWELL UNIT</v>
      </c>
      <c r="H3329" t="str">
        <f t="shared" si="123"/>
        <v>RX4</v>
      </c>
      <c r="I3329" t="s">
        <v>6414</v>
      </c>
      <c r="J3329" t="s">
        <v>6413</v>
      </c>
    </row>
    <row r="3330" spans="7:10" x14ac:dyDescent="0.35">
      <c r="G3330" t="str">
        <f t="shared" si="122"/>
        <v>RX4REHABILITATION NORTHUMBERLAND - SOUTH WING</v>
      </c>
      <c r="H3330" t="str">
        <f t="shared" si="123"/>
        <v>RX4</v>
      </c>
      <c r="I3330" t="s">
        <v>6416</v>
      </c>
      <c r="J3330" t="s">
        <v>6415</v>
      </c>
    </row>
    <row r="3331" spans="7:10" x14ac:dyDescent="0.35">
      <c r="G3331" t="str">
        <f t="shared" si="122"/>
        <v>RX4ROSE LODGE</v>
      </c>
      <c r="H3331" t="str">
        <f t="shared" si="123"/>
        <v>RX4</v>
      </c>
      <c r="I3331" t="s">
        <v>6418</v>
      </c>
      <c r="J3331" t="s">
        <v>6417</v>
      </c>
    </row>
    <row r="3332" spans="7:10" x14ac:dyDescent="0.35">
      <c r="G3332" t="str">
        <f t="shared" si="122"/>
        <v>RX4ROSLIN MENTAL HEALTH COMMUNITY UNIT</v>
      </c>
      <c r="H3332" t="str">
        <f t="shared" si="123"/>
        <v>RX4</v>
      </c>
      <c r="I3332" t="s">
        <v>6420</v>
      </c>
      <c r="J3332" t="s">
        <v>6419</v>
      </c>
    </row>
    <row r="3333" spans="7:10" x14ac:dyDescent="0.35">
      <c r="G3333" t="str">
        <f t="shared" si="122"/>
        <v>RX4SHEKINAH</v>
      </c>
      <c r="H3333" t="str">
        <f t="shared" si="123"/>
        <v>RX4</v>
      </c>
      <c r="I3333" t="s">
        <v>6422</v>
      </c>
      <c r="J3333" t="s">
        <v>6421</v>
      </c>
    </row>
    <row r="3334" spans="7:10" x14ac:dyDescent="0.35">
      <c r="G3334" t="str">
        <f t="shared" si="122"/>
        <v>RX4SHIAN MENTAL HEALTH COMMUNITY UNIT</v>
      </c>
      <c r="H3334" t="str">
        <f t="shared" si="123"/>
        <v>RX4</v>
      </c>
      <c r="I3334" t="s">
        <v>6424</v>
      </c>
      <c r="J3334" t="s">
        <v>6423</v>
      </c>
    </row>
    <row r="3335" spans="7:10" x14ac:dyDescent="0.35">
      <c r="G3335" t="str">
        <f t="shared" si="122"/>
        <v>RX4SOLINGEN</v>
      </c>
      <c r="H3335" t="str">
        <f t="shared" si="123"/>
        <v>RX4</v>
      </c>
      <c r="I3335" t="s">
        <v>6426</v>
      </c>
      <c r="J3335" t="s">
        <v>6425</v>
      </c>
    </row>
    <row r="3336" spans="7:10" x14ac:dyDescent="0.35">
      <c r="G3336" t="str">
        <f t="shared" si="122"/>
        <v>RX4SOUTH TYNESIDE DISTRICT GENERAL HOSPITAL</v>
      </c>
      <c r="H3336" t="str">
        <f t="shared" si="123"/>
        <v>RX4</v>
      </c>
      <c r="I3336" t="s">
        <v>6428</v>
      </c>
      <c r="J3336" t="s">
        <v>6427</v>
      </c>
    </row>
    <row r="3337" spans="7:10" x14ac:dyDescent="0.35">
      <c r="G3337" t="str">
        <f t="shared" si="122"/>
        <v>RX4SPECIAL CARE / REHAB NEWCASTLE</v>
      </c>
      <c r="H3337" t="str">
        <f t="shared" si="123"/>
        <v>RX4</v>
      </c>
      <c r="I3337" t="s">
        <v>6430</v>
      </c>
      <c r="J3337" t="s">
        <v>6429</v>
      </c>
    </row>
    <row r="3338" spans="7:10" x14ac:dyDescent="0.35">
      <c r="G3338" t="str">
        <f t="shared" si="122"/>
        <v>RX4SPITTAL</v>
      </c>
      <c r="H3338" t="str">
        <f t="shared" si="123"/>
        <v>RX4</v>
      </c>
      <c r="I3338" t="s">
        <v>6432</v>
      </c>
      <c r="J3338" t="s">
        <v>6431</v>
      </c>
    </row>
    <row r="3339" spans="7:10" x14ac:dyDescent="0.35">
      <c r="G3339" t="str">
        <f t="shared" si="122"/>
        <v>RX4SPITTAL MEWS MENTAL HEALTH COMMUNITY UNIT</v>
      </c>
      <c r="H3339" t="str">
        <f t="shared" si="123"/>
        <v>RX4</v>
      </c>
      <c r="I3339" t="s">
        <v>6434</v>
      </c>
      <c r="J3339" t="s">
        <v>6433</v>
      </c>
    </row>
    <row r="3340" spans="7:10" x14ac:dyDescent="0.35">
      <c r="G3340" t="str">
        <f t="shared" si="122"/>
        <v>RX4SPRINGDALE MENTAL HEALTH COMMUNITY UNIT</v>
      </c>
      <c r="H3340" t="str">
        <f t="shared" si="123"/>
        <v>RX4</v>
      </c>
      <c r="I3340" t="s">
        <v>6436</v>
      </c>
      <c r="J3340" t="s">
        <v>6435</v>
      </c>
    </row>
    <row r="3341" spans="7:10" x14ac:dyDescent="0.35">
      <c r="G3341" t="str">
        <f t="shared" si="122"/>
        <v>RX4ST ALBANS MENTAL HEALTH COMMUNITY UNIT</v>
      </c>
      <c r="H3341" t="str">
        <f t="shared" si="123"/>
        <v>RX4</v>
      </c>
      <c r="I3341" t="s">
        <v>6438</v>
      </c>
      <c r="J3341" t="s">
        <v>6437</v>
      </c>
    </row>
    <row r="3342" spans="7:10" x14ac:dyDescent="0.35">
      <c r="G3342" t="str">
        <f t="shared" si="122"/>
        <v>RX4ST GEORGES HOSPITAL SITE (MORPETH)</v>
      </c>
      <c r="H3342" t="str">
        <f t="shared" si="123"/>
        <v>RX4</v>
      </c>
      <c r="I3342" t="s">
        <v>6440</v>
      </c>
      <c r="J3342" t="s">
        <v>6439</v>
      </c>
    </row>
    <row r="3343" spans="7:10" x14ac:dyDescent="0.35">
      <c r="G3343" t="str">
        <f t="shared" si="122"/>
        <v>RX4ST NICHOLAS HOSPITAL (NEWCASTLE UPON TYNE)</v>
      </c>
      <c r="H3343" t="str">
        <f t="shared" si="123"/>
        <v>RX4</v>
      </c>
      <c r="I3343" t="s">
        <v>6442</v>
      </c>
      <c r="J3343" t="s">
        <v>6441</v>
      </c>
    </row>
    <row r="3344" spans="7:10" x14ac:dyDescent="0.35">
      <c r="G3344" t="str">
        <f t="shared" si="122"/>
        <v>RX4STONECRAFT MENTAL HEALTH COMMUNITY UNIT</v>
      </c>
      <c r="H3344" t="str">
        <f t="shared" si="123"/>
        <v>RX4</v>
      </c>
      <c r="I3344" t="s">
        <v>6444</v>
      </c>
      <c r="J3344" t="s">
        <v>6443</v>
      </c>
    </row>
    <row r="3345" spans="7:10" x14ac:dyDescent="0.35">
      <c r="G3345" t="str">
        <f t="shared" si="122"/>
        <v>RX4SUNDERLAND EYE INFIRMARY</v>
      </c>
      <c r="H3345" t="str">
        <f t="shared" si="123"/>
        <v>RX4</v>
      </c>
      <c r="I3345" t="s">
        <v>279</v>
      </c>
      <c r="J3345" t="s">
        <v>6445</v>
      </c>
    </row>
    <row r="3346" spans="7:10" x14ac:dyDescent="0.35">
      <c r="G3346" t="str">
        <f t="shared" si="122"/>
        <v>RX4SUNDERLAND ROYAL HOSPITAL</v>
      </c>
      <c r="H3346" t="str">
        <f t="shared" si="123"/>
        <v>RX4</v>
      </c>
      <c r="I3346" t="s">
        <v>281</v>
      </c>
      <c r="J3346" t="s">
        <v>6446</v>
      </c>
    </row>
    <row r="3347" spans="7:10" x14ac:dyDescent="0.35">
      <c r="G3347" t="str">
        <f t="shared" si="122"/>
        <v>RX4SWALWELL</v>
      </c>
      <c r="H3347" t="str">
        <f t="shared" ref="H3347:H3377" si="124">LEFT(J3347,3)</f>
        <v>RX4</v>
      </c>
      <c r="I3347" t="s">
        <v>6448</v>
      </c>
      <c r="J3347" t="s">
        <v>6447</v>
      </c>
    </row>
    <row r="3348" spans="7:10" x14ac:dyDescent="0.35">
      <c r="G3348" t="str">
        <f t="shared" si="122"/>
        <v>RX4TAVISTOCK SQUARE MENTAL HEALTH COMMUNITY UNIT</v>
      </c>
      <c r="H3348" t="str">
        <f t="shared" si="124"/>
        <v>RX4</v>
      </c>
      <c r="I3348" t="s">
        <v>6450</v>
      </c>
      <c r="J3348" t="s">
        <v>6449</v>
      </c>
    </row>
    <row r="3349" spans="7:10" x14ac:dyDescent="0.35">
      <c r="G3349" t="str">
        <f t="shared" si="122"/>
        <v>RX4THE CHESTERS MENTAL HEALTH COMMUNITY UNIT</v>
      </c>
      <c r="H3349" t="str">
        <f t="shared" si="124"/>
        <v>RX4</v>
      </c>
      <c r="I3349" t="s">
        <v>6452</v>
      </c>
      <c r="J3349" t="s">
        <v>6451</v>
      </c>
    </row>
    <row r="3350" spans="7:10" x14ac:dyDescent="0.35">
      <c r="G3350" t="str">
        <f t="shared" si="122"/>
        <v>RX4THE CONSULTING ROOMS</v>
      </c>
      <c r="H3350" t="str">
        <f t="shared" si="124"/>
        <v>RX4</v>
      </c>
      <c r="I3350" t="s">
        <v>6454</v>
      </c>
      <c r="J3350" t="s">
        <v>6453</v>
      </c>
    </row>
    <row r="3351" spans="7:10" x14ac:dyDescent="0.35">
      <c r="G3351" t="str">
        <f t="shared" si="122"/>
        <v>RX4THE GRANGE</v>
      </c>
      <c r="H3351" t="str">
        <f t="shared" si="124"/>
        <v>RX4</v>
      </c>
      <c r="I3351" t="s">
        <v>429</v>
      </c>
      <c r="J3351" t="s">
        <v>6455</v>
      </c>
    </row>
    <row r="3352" spans="7:10" x14ac:dyDescent="0.35">
      <c r="G3352" t="str">
        <f t="shared" si="122"/>
        <v>RX4THE RIDING MENTAL HEALTH COMMUNITY UNIT</v>
      </c>
      <c r="H3352" t="str">
        <f t="shared" si="124"/>
        <v>RX4</v>
      </c>
      <c r="I3352" t="s">
        <v>6457</v>
      </c>
      <c r="J3352" t="s">
        <v>6456</v>
      </c>
    </row>
    <row r="3353" spans="7:10" x14ac:dyDescent="0.35">
      <c r="G3353" t="str">
        <f t="shared" si="122"/>
        <v>RX4THE WILLOWS (MORPETH)</v>
      </c>
      <c r="H3353" t="str">
        <f t="shared" si="124"/>
        <v>RX4</v>
      </c>
      <c r="I3353" t="s">
        <v>6459</v>
      </c>
      <c r="J3353" t="s">
        <v>6458</v>
      </c>
    </row>
    <row r="3354" spans="7:10" x14ac:dyDescent="0.35">
      <c r="G3354" t="str">
        <f t="shared" si="122"/>
        <v>RX4TRANWELL UNIT</v>
      </c>
      <c r="H3354" t="str">
        <f t="shared" si="124"/>
        <v>RX4</v>
      </c>
      <c r="I3354" t="s">
        <v>6461</v>
      </c>
      <c r="J3354" t="s">
        <v>6460</v>
      </c>
    </row>
    <row r="3355" spans="7:10" x14ac:dyDescent="0.35">
      <c r="G3355" t="str">
        <f t="shared" si="122"/>
        <v>RX4TREATMENT UNIT</v>
      </c>
      <c r="H3355" t="str">
        <f t="shared" si="124"/>
        <v>RX4</v>
      </c>
      <c r="I3355" t="s">
        <v>6463</v>
      </c>
      <c r="J3355" t="s">
        <v>6462</v>
      </c>
    </row>
    <row r="3356" spans="7:10" x14ac:dyDescent="0.35">
      <c r="G3356" t="str">
        <f t="shared" si="122"/>
        <v>RX4WALKERGATE PARK HOSPITAL</v>
      </c>
      <c r="H3356" t="str">
        <f t="shared" si="124"/>
        <v>RX4</v>
      </c>
      <c r="I3356" t="s">
        <v>6465</v>
      </c>
      <c r="J3356" t="s">
        <v>6464</v>
      </c>
    </row>
    <row r="3357" spans="7:10" x14ac:dyDescent="0.35">
      <c r="G3357" t="str">
        <f t="shared" si="122"/>
        <v>RX4WANSBECK GENERAL HOSPITAL</v>
      </c>
      <c r="H3357" t="str">
        <f t="shared" si="124"/>
        <v>RX4</v>
      </c>
      <c r="I3357" t="s">
        <v>6467</v>
      </c>
      <c r="J3357" t="s">
        <v>6466</v>
      </c>
    </row>
    <row r="3358" spans="7:10" x14ac:dyDescent="0.35">
      <c r="G3358" t="str">
        <f t="shared" si="122"/>
        <v>RX4WARRINGTON MENTAL HEALTH COMMUNITY UNIT</v>
      </c>
      <c r="H3358" t="str">
        <f t="shared" si="124"/>
        <v>RX4</v>
      </c>
      <c r="I3358" t="s">
        <v>6469</v>
      </c>
      <c r="J3358" t="s">
        <v>6468</v>
      </c>
    </row>
    <row r="3359" spans="7:10" x14ac:dyDescent="0.35">
      <c r="G3359" t="str">
        <f t="shared" si="122"/>
        <v>RX4WEST VIEW MENTAL HEALTH COMMUNITY UNIT</v>
      </c>
      <c r="H3359" t="str">
        <f t="shared" si="124"/>
        <v>RX4</v>
      </c>
      <c r="I3359" t="s">
        <v>6471</v>
      </c>
      <c r="J3359" t="s">
        <v>6470</v>
      </c>
    </row>
    <row r="3360" spans="7:10" x14ac:dyDescent="0.35">
      <c r="G3360" t="str">
        <f t="shared" si="122"/>
        <v>RX4WESTBRIDGE UNIT</v>
      </c>
      <c r="H3360" t="str">
        <f t="shared" si="124"/>
        <v>RX4</v>
      </c>
      <c r="I3360" t="s">
        <v>6473</v>
      </c>
      <c r="J3360" t="s">
        <v>6472</v>
      </c>
    </row>
    <row r="3361" spans="7:10" x14ac:dyDescent="0.35">
      <c r="G3361" t="str">
        <f t="shared" si="122"/>
        <v>RX4WHITBY RISE</v>
      </c>
      <c r="H3361" t="str">
        <f t="shared" si="124"/>
        <v>RX4</v>
      </c>
      <c r="I3361" t="s">
        <v>6475</v>
      </c>
      <c r="J3361" t="s">
        <v>6474</v>
      </c>
    </row>
    <row r="3362" spans="7:10" x14ac:dyDescent="0.35">
      <c r="G3362" t="str">
        <f t="shared" si="122"/>
        <v>RX4WHITLEY BAY</v>
      </c>
      <c r="H3362" t="str">
        <f t="shared" si="124"/>
        <v>RX4</v>
      </c>
      <c r="I3362" t="s">
        <v>6477</v>
      </c>
      <c r="J3362" t="s">
        <v>6476</v>
      </c>
    </row>
    <row r="3363" spans="7:10" x14ac:dyDescent="0.35">
      <c r="G3363" t="str">
        <f t="shared" si="122"/>
        <v>RX4WOODLAND VIEW</v>
      </c>
      <c r="H3363" t="str">
        <f t="shared" si="124"/>
        <v>RX4</v>
      </c>
      <c r="I3363" t="s">
        <v>6479</v>
      </c>
      <c r="J3363" t="s">
        <v>6478</v>
      </c>
    </row>
    <row r="3364" spans="7:10" x14ac:dyDescent="0.35">
      <c r="G3364" t="str">
        <f t="shared" si="122"/>
        <v>RX4WOODLANDS COTTAGE MENTAL HEALTH COMMUNITY UNIT</v>
      </c>
      <c r="H3364" t="str">
        <f t="shared" si="124"/>
        <v>RX4</v>
      </c>
      <c r="I3364" t="s">
        <v>6481</v>
      </c>
      <c r="J3364" t="s">
        <v>6480</v>
      </c>
    </row>
    <row r="3365" spans="7:10" x14ac:dyDescent="0.35">
      <c r="G3365" t="str">
        <f t="shared" si="122"/>
        <v>RX4WOODLEY HALL</v>
      </c>
      <c r="H3365" t="str">
        <f t="shared" si="124"/>
        <v>RX4</v>
      </c>
      <c r="I3365" t="s">
        <v>6483</v>
      </c>
      <c r="J3365" t="s">
        <v>6482</v>
      </c>
    </row>
    <row r="3366" spans="7:10" x14ac:dyDescent="0.35">
      <c r="G3366" t="str">
        <f t="shared" si="122"/>
        <v>RX4WOOLSINGTON MENTAL HEALTH COMMUNITY UNIT</v>
      </c>
      <c r="H3366" t="str">
        <f t="shared" si="124"/>
        <v>RX4</v>
      </c>
      <c r="I3366" t="s">
        <v>6485</v>
      </c>
      <c r="J3366" t="s">
        <v>6484</v>
      </c>
    </row>
    <row r="3367" spans="7:10" x14ac:dyDescent="0.35">
      <c r="G3367" t="str">
        <f t="shared" si="122"/>
        <v>RX4YEWDALE WARD</v>
      </c>
      <c r="H3367" t="str">
        <f t="shared" si="124"/>
        <v>RX4</v>
      </c>
      <c r="I3367" t="s">
        <v>6486</v>
      </c>
      <c r="J3367" t="s">
        <v>6302</v>
      </c>
    </row>
    <row r="3368" spans="7:10" x14ac:dyDescent="0.35">
      <c r="G3368" t="str">
        <f t="shared" si="122"/>
        <v>RX4YOUNG PEOPLES UNIT</v>
      </c>
      <c r="H3368" t="str">
        <f t="shared" si="124"/>
        <v>RX4</v>
      </c>
      <c r="I3368" t="s">
        <v>6488</v>
      </c>
      <c r="J3368" t="s">
        <v>6487</v>
      </c>
    </row>
    <row r="3369" spans="7:10" x14ac:dyDescent="0.35">
      <c r="G3369" t="str">
        <f t="shared" si="122"/>
        <v>RXAANCORA HOUSE</v>
      </c>
      <c r="H3369" t="str">
        <f t="shared" si="124"/>
        <v>RXA</v>
      </c>
      <c r="I3369" t="s">
        <v>6490</v>
      </c>
      <c r="J3369" t="s">
        <v>6489</v>
      </c>
    </row>
    <row r="3370" spans="7:10" x14ac:dyDescent="0.35">
      <c r="G3370" t="str">
        <f t="shared" si="122"/>
        <v>RXABOWMERE HOSPITAL</v>
      </c>
      <c r="H3370" t="str">
        <f t="shared" si="124"/>
        <v>RXA</v>
      </c>
      <c r="I3370" t="s">
        <v>6492</v>
      </c>
      <c r="J3370" t="s">
        <v>6491</v>
      </c>
    </row>
    <row r="3371" spans="7:10" x14ac:dyDescent="0.35">
      <c r="G3371" t="str">
        <f t="shared" si="122"/>
        <v>RXACHERRYBANK</v>
      </c>
      <c r="H3371" t="str">
        <f t="shared" si="124"/>
        <v>RXA</v>
      </c>
      <c r="I3371" t="s">
        <v>6494</v>
      </c>
      <c r="J3371" t="s">
        <v>6493</v>
      </c>
    </row>
    <row r="3372" spans="7:10" x14ac:dyDescent="0.35">
      <c r="G3372" t="str">
        <f t="shared" si="122"/>
        <v>RXACLATTERBRIDGE HOSPITAL PSYCH SERVICES</v>
      </c>
      <c r="H3372" t="str">
        <f t="shared" si="124"/>
        <v>RXA</v>
      </c>
      <c r="I3372" t="s">
        <v>6496</v>
      </c>
      <c r="J3372" t="s">
        <v>6495</v>
      </c>
    </row>
    <row r="3373" spans="7:10" x14ac:dyDescent="0.35">
      <c r="G3373" t="str">
        <f t="shared" si="122"/>
        <v>RXAEASTWAY INPATIENTS</v>
      </c>
      <c r="H3373" t="str">
        <f t="shared" si="124"/>
        <v>RXA</v>
      </c>
      <c r="I3373" t="s">
        <v>6498</v>
      </c>
      <c r="J3373" t="s">
        <v>6497</v>
      </c>
    </row>
    <row r="3374" spans="7:10" x14ac:dyDescent="0.35">
      <c r="G3374" t="str">
        <f t="shared" si="122"/>
        <v>RXAELLESMERE PORT HOSPITAL</v>
      </c>
      <c r="H3374" t="str">
        <f t="shared" si="124"/>
        <v>RXA</v>
      </c>
      <c r="I3374" t="s">
        <v>2201</v>
      </c>
      <c r="J3374" t="s">
        <v>6499</v>
      </c>
    </row>
    <row r="3375" spans="7:10" x14ac:dyDescent="0.35">
      <c r="G3375" t="str">
        <f t="shared" si="122"/>
        <v>RXAJOCELYN SOLLY</v>
      </c>
      <c r="H3375" t="str">
        <f t="shared" si="124"/>
        <v>RXA</v>
      </c>
      <c r="I3375" t="s">
        <v>6501</v>
      </c>
      <c r="J3375" t="s">
        <v>6500</v>
      </c>
    </row>
    <row r="3376" spans="7:10" x14ac:dyDescent="0.35">
      <c r="G3376" t="str">
        <f t="shared" si="122"/>
        <v>RXAKEMPLE UNIT</v>
      </c>
      <c r="H3376" t="str">
        <f t="shared" si="124"/>
        <v>RXA</v>
      </c>
      <c r="I3376" t="s">
        <v>6503</v>
      </c>
      <c r="J3376" t="s">
        <v>6502</v>
      </c>
    </row>
    <row r="3377" spans="7:10" x14ac:dyDescent="0.35">
      <c r="G3377" t="str">
        <f t="shared" ref="G3377:G3439" si="125">H3377&amp;I3377</f>
        <v>RXALEIGHTON HOSPITAL</v>
      </c>
      <c r="H3377" t="str">
        <f t="shared" si="124"/>
        <v>RXA</v>
      </c>
      <c r="I3377" t="s">
        <v>1018</v>
      </c>
      <c r="J3377" t="s">
        <v>6504</v>
      </c>
    </row>
    <row r="3378" spans="7:10" x14ac:dyDescent="0.35">
      <c r="G3378" t="str">
        <f t="shared" si="125"/>
        <v>RXALEIGHTON MENTAL HEALTH UNIT</v>
      </c>
      <c r="H3378" t="str">
        <f t="shared" ref="H3378:H3395" si="126">LEFT(J3378,3)</f>
        <v>RXA</v>
      </c>
      <c r="I3378" t="s">
        <v>6506</v>
      </c>
      <c r="J3378" t="s">
        <v>6505</v>
      </c>
    </row>
    <row r="3379" spans="7:10" x14ac:dyDescent="0.35">
      <c r="G3379" t="str">
        <f t="shared" si="125"/>
        <v>RXALIASON PSYCHIATRY WEST</v>
      </c>
      <c r="H3379" t="str">
        <f t="shared" si="126"/>
        <v>RXA</v>
      </c>
      <c r="I3379" t="s">
        <v>6508</v>
      </c>
      <c r="J3379" t="s">
        <v>6507</v>
      </c>
    </row>
    <row r="3380" spans="7:10" x14ac:dyDescent="0.35">
      <c r="G3380" t="str">
        <f t="shared" si="125"/>
        <v>RXALIME WALK HOUSE</v>
      </c>
      <c r="H3380" t="str">
        <f t="shared" si="126"/>
        <v>RXA</v>
      </c>
      <c r="I3380" t="s">
        <v>6510</v>
      </c>
      <c r="J3380" t="s">
        <v>6509</v>
      </c>
    </row>
    <row r="3381" spans="7:10" x14ac:dyDescent="0.35">
      <c r="G3381" t="str">
        <f t="shared" si="125"/>
        <v>RXAMACCLESFIELD MENTAL HEALTH</v>
      </c>
      <c r="H3381" t="str">
        <f t="shared" si="126"/>
        <v>RXA</v>
      </c>
      <c r="I3381" t="s">
        <v>6512</v>
      </c>
      <c r="J3381" t="s">
        <v>6511</v>
      </c>
    </row>
    <row r="3382" spans="7:10" x14ac:dyDescent="0.35">
      <c r="G3382" t="str">
        <f t="shared" si="125"/>
        <v>RXAMARY DENDY UNIT</v>
      </c>
      <c r="H3382" t="str">
        <f t="shared" si="126"/>
        <v>RXA</v>
      </c>
      <c r="I3382" t="s">
        <v>6514</v>
      </c>
      <c r="J3382" t="s">
        <v>6513</v>
      </c>
    </row>
    <row r="3383" spans="7:10" x14ac:dyDescent="0.35">
      <c r="G3383" t="str">
        <f t="shared" si="125"/>
        <v>RXARESPITE THORN HEYS</v>
      </c>
      <c r="H3383" t="str">
        <f t="shared" si="126"/>
        <v>RXA</v>
      </c>
      <c r="I3383" t="s">
        <v>6516</v>
      </c>
      <c r="J3383" t="s">
        <v>6515</v>
      </c>
    </row>
    <row r="3384" spans="7:10" x14ac:dyDescent="0.35">
      <c r="G3384" t="str">
        <f t="shared" si="125"/>
        <v>RXAROSEMOUNT</v>
      </c>
      <c r="H3384" t="str">
        <f t="shared" si="126"/>
        <v>RXA</v>
      </c>
      <c r="I3384" t="s">
        <v>6518</v>
      </c>
      <c r="J3384" t="s">
        <v>6517</v>
      </c>
    </row>
    <row r="3385" spans="7:10" x14ac:dyDescent="0.35">
      <c r="G3385" t="str">
        <f t="shared" si="125"/>
        <v>RXASEREN LODGE</v>
      </c>
      <c r="H3385" t="s">
        <v>70</v>
      </c>
      <c r="I3385" t="s">
        <v>14951</v>
      </c>
      <c r="J3385" t="s">
        <v>14952</v>
      </c>
    </row>
    <row r="3386" spans="7:10" x14ac:dyDescent="0.35">
      <c r="G3386" t="str">
        <f t="shared" si="125"/>
        <v>RXASOUTH CHESHIRE &amp; VALE ROYAL</v>
      </c>
      <c r="H3386" t="str">
        <f t="shared" si="126"/>
        <v>RXA</v>
      </c>
      <c r="I3386" t="s">
        <v>6520</v>
      </c>
      <c r="J3386" t="s">
        <v>6519</v>
      </c>
    </row>
    <row r="3387" spans="7:10" x14ac:dyDescent="0.35">
      <c r="G3387" t="str">
        <f t="shared" si="125"/>
        <v>RXASPRINGBANK</v>
      </c>
      <c r="H3387" t="str">
        <f t="shared" si="126"/>
        <v>RXA</v>
      </c>
      <c r="I3387" t="s">
        <v>6522</v>
      </c>
      <c r="J3387" t="s">
        <v>6521</v>
      </c>
    </row>
    <row r="3388" spans="7:10" x14ac:dyDescent="0.35">
      <c r="G3388" t="str">
        <f t="shared" si="125"/>
        <v>RXAST CATHERINES HOSPITAL</v>
      </c>
      <c r="H3388" t="str">
        <f t="shared" si="126"/>
        <v>RXA</v>
      </c>
      <c r="I3388" t="s">
        <v>6524</v>
      </c>
      <c r="J3388" t="s">
        <v>6523</v>
      </c>
    </row>
    <row r="3389" spans="7:10" x14ac:dyDescent="0.35">
      <c r="G3389" t="str">
        <f t="shared" si="125"/>
        <v>RXATRAFFORD LD</v>
      </c>
      <c r="H3389" t="str">
        <f t="shared" si="126"/>
        <v>RXA</v>
      </c>
      <c r="I3389" t="s">
        <v>6526</v>
      </c>
      <c r="J3389" t="s">
        <v>6525</v>
      </c>
    </row>
    <row r="3390" spans="7:10" x14ac:dyDescent="0.35">
      <c r="G3390" t="str">
        <f t="shared" si="125"/>
        <v>RXAVICTORIA CENTRAL HOSPITAL</v>
      </c>
      <c r="H3390" t="str">
        <f t="shared" si="126"/>
        <v>RXA</v>
      </c>
      <c r="I3390" t="s">
        <v>1004</v>
      </c>
      <c r="J3390" t="s">
        <v>6527</v>
      </c>
    </row>
    <row r="3391" spans="7:10" x14ac:dyDescent="0.35">
      <c r="G3391" t="str">
        <f t="shared" si="125"/>
        <v>RXAYPC- PINE LODGE</v>
      </c>
      <c r="H3391" t="str">
        <f t="shared" si="126"/>
        <v>RXA</v>
      </c>
      <c r="I3391" t="s">
        <v>6529</v>
      </c>
      <c r="J3391" t="s">
        <v>6528</v>
      </c>
    </row>
    <row r="3392" spans="7:10" x14ac:dyDescent="0.35">
      <c r="G3392" t="str">
        <f t="shared" si="125"/>
        <v>RXCBEXHILL HOSPITAL</v>
      </c>
      <c r="H3392" t="str">
        <f t="shared" si="126"/>
        <v>RXC</v>
      </c>
      <c r="I3392" t="s">
        <v>6531</v>
      </c>
      <c r="J3392" t="s">
        <v>6530</v>
      </c>
    </row>
    <row r="3393" spans="7:10" x14ac:dyDescent="0.35">
      <c r="G3393" t="str">
        <f t="shared" si="125"/>
        <v>RXCCONQUEST HOSPITAL</v>
      </c>
      <c r="H3393" t="str">
        <f t="shared" si="126"/>
        <v>RXC</v>
      </c>
      <c r="I3393" t="s">
        <v>5758</v>
      </c>
      <c r="J3393" t="s">
        <v>6532</v>
      </c>
    </row>
    <row r="3394" spans="7:10" x14ac:dyDescent="0.35">
      <c r="G3394" t="str">
        <f t="shared" si="125"/>
        <v>RXCCROWBOROUGH BIRTHING CENTRE</v>
      </c>
      <c r="H3394" t="str">
        <f t="shared" si="126"/>
        <v>RXC</v>
      </c>
      <c r="I3394" t="s">
        <v>6534</v>
      </c>
      <c r="J3394" t="s">
        <v>6533</v>
      </c>
    </row>
    <row r="3395" spans="7:10" x14ac:dyDescent="0.35">
      <c r="G3395" t="str">
        <f t="shared" si="125"/>
        <v>RXCEASTBOURNE DISTRICT GENERAL HOSPITAL</v>
      </c>
      <c r="H3395" t="str">
        <f t="shared" si="126"/>
        <v>RXC</v>
      </c>
      <c r="I3395" t="s">
        <v>1174</v>
      </c>
      <c r="J3395" t="s">
        <v>6535</v>
      </c>
    </row>
    <row r="3396" spans="7:10" x14ac:dyDescent="0.35">
      <c r="G3396" t="str">
        <f t="shared" si="125"/>
        <v>RXCRYE MEMORIAL CARE CENTRE</v>
      </c>
      <c r="H3396" t="s">
        <v>92</v>
      </c>
      <c r="I3396" t="s">
        <v>14484</v>
      </c>
      <c r="J3396" t="s">
        <v>14485</v>
      </c>
    </row>
    <row r="3397" spans="7:10" x14ac:dyDescent="0.35">
      <c r="G3397" t="str">
        <f t="shared" si="125"/>
        <v>RXEDONCASTER - CYP&amp;F</v>
      </c>
      <c r="H3397" t="str">
        <f t="shared" ref="H3397:H3461" si="127">LEFT(J3397,3)</f>
        <v>RXE</v>
      </c>
      <c r="I3397" t="s">
        <v>6537</v>
      </c>
      <c r="J3397" t="s">
        <v>6536</v>
      </c>
    </row>
    <row r="3398" spans="7:10" x14ac:dyDescent="0.35">
      <c r="G3398" t="str">
        <f t="shared" si="125"/>
        <v>RXEDONCASTER - CYP&amp;F (EAST)</v>
      </c>
      <c r="H3398" t="str">
        <f t="shared" si="127"/>
        <v>RXE</v>
      </c>
      <c r="I3398" t="s">
        <v>6539</v>
      </c>
      <c r="J3398" t="s">
        <v>6538</v>
      </c>
    </row>
    <row r="3399" spans="7:10" x14ac:dyDescent="0.35">
      <c r="G3399" t="str">
        <f t="shared" si="125"/>
        <v>RXEDONCASTER - CYP&amp;F 2</v>
      </c>
      <c r="H3399" t="str">
        <f t="shared" si="127"/>
        <v>RXE</v>
      </c>
      <c r="I3399" t="s">
        <v>6541</v>
      </c>
      <c r="J3399" t="s">
        <v>6540</v>
      </c>
    </row>
    <row r="3400" spans="7:10" x14ac:dyDescent="0.35">
      <c r="G3400" t="str">
        <f t="shared" si="125"/>
        <v>RXEDONCASTER - ST MARY'S INTERMEDIATE CARE</v>
      </c>
      <c r="H3400" t="str">
        <f t="shared" si="127"/>
        <v>RXE</v>
      </c>
      <c r="I3400" t="s">
        <v>6543</v>
      </c>
      <c r="J3400" t="s">
        <v>6542</v>
      </c>
    </row>
    <row r="3401" spans="7:10" x14ac:dyDescent="0.35">
      <c r="G3401" t="str">
        <f t="shared" si="125"/>
        <v>RXEDONCASTER COMMUNITY - OLDER PEOPLE'S DAY HOSPITAL</v>
      </c>
      <c r="H3401" t="str">
        <f t="shared" si="127"/>
        <v>RXE</v>
      </c>
      <c r="I3401" t="s">
        <v>6545</v>
      </c>
      <c r="J3401" t="s">
        <v>6544</v>
      </c>
    </row>
    <row r="3402" spans="7:10" x14ac:dyDescent="0.35">
      <c r="G3402" t="str">
        <f t="shared" si="125"/>
        <v>RXEDONCASTER DCIS - (OTW)</v>
      </c>
      <c r="H3402" t="str">
        <f t="shared" si="127"/>
        <v>RXE</v>
      </c>
      <c r="I3402" t="s">
        <v>6547</v>
      </c>
      <c r="J3402" t="s">
        <v>6546</v>
      </c>
    </row>
    <row r="3403" spans="7:10" x14ac:dyDescent="0.35">
      <c r="G3403" t="str">
        <f t="shared" si="125"/>
        <v>RXEDONCASTER DCIS - (OTW) BENTLEY MYPLACE</v>
      </c>
      <c r="H3403" t="str">
        <f t="shared" si="127"/>
        <v>RXE</v>
      </c>
      <c r="I3403" t="s">
        <v>6549</v>
      </c>
      <c r="J3403" t="s">
        <v>6548</v>
      </c>
    </row>
    <row r="3404" spans="7:10" x14ac:dyDescent="0.35">
      <c r="G3404" t="str">
        <f t="shared" si="125"/>
        <v>RXEDONCASTER SUBSTANCE MISUSE SERVICE - NEW BEGINNINGS</v>
      </c>
      <c r="H3404" t="s">
        <v>166</v>
      </c>
      <c r="I3404" t="s">
        <v>14572</v>
      </c>
      <c r="J3404" t="s">
        <v>14573</v>
      </c>
    </row>
    <row r="3405" spans="7:10" x14ac:dyDescent="0.35">
      <c r="G3405" t="str">
        <f t="shared" si="125"/>
        <v>RXENTH LINCS - GREAT OAKS INPATIENT UNIT</v>
      </c>
      <c r="H3405" t="str">
        <f t="shared" si="127"/>
        <v>RXE</v>
      </c>
      <c r="I3405" t="s">
        <v>6551</v>
      </c>
      <c r="J3405" t="s">
        <v>6550</v>
      </c>
    </row>
    <row r="3406" spans="7:10" x14ac:dyDescent="0.35">
      <c r="G3406" t="str">
        <f t="shared" si="125"/>
        <v>RXENTH LINCS - ICT</v>
      </c>
      <c r="H3406" t="str">
        <f t="shared" si="127"/>
        <v>RXE</v>
      </c>
      <c r="I3406" t="s">
        <v>6553</v>
      </c>
      <c r="J3406" t="s">
        <v>6552</v>
      </c>
    </row>
    <row r="3407" spans="7:10" x14ac:dyDescent="0.35">
      <c r="G3407" t="str">
        <f t="shared" si="125"/>
        <v>RXENTH LINCS - OT (COMMUNITY)</v>
      </c>
      <c r="H3407" t="str">
        <f t="shared" si="127"/>
        <v>RXE</v>
      </c>
      <c r="I3407" t="s">
        <v>6555</v>
      </c>
      <c r="J3407" t="s">
        <v>6554</v>
      </c>
    </row>
    <row r="3408" spans="7:10" x14ac:dyDescent="0.35">
      <c r="G3408" t="str">
        <f t="shared" si="125"/>
        <v>RXENTH LINCS PSYCHOLOGICAL THERAPIES 2</v>
      </c>
      <c r="H3408" t="str">
        <f t="shared" si="127"/>
        <v>RXE</v>
      </c>
      <c r="I3408" t="s">
        <v>6557</v>
      </c>
      <c r="J3408" t="s">
        <v>6556</v>
      </c>
    </row>
    <row r="3409" spans="7:10" x14ac:dyDescent="0.35">
      <c r="G3409" t="str">
        <f t="shared" si="125"/>
        <v>RXEROTHERHAM  EARLY INTERVENTION (SWALLOWNEST)</v>
      </c>
      <c r="H3409" t="str">
        <f t="shared" si="127"/>
        <v>RXE</v>
      </c>
      <c r="I3409" t="s">
        <v>6559</v>
      </c>
      <c r="J3409" t="s">
        <v>6558</v>
      </c>
    </row>
    <row r="3410" spans="7:10" x14ac:dyDescent="0.35">
      <c r="G3410" t="str">
        <f t="shared" si="125"/>
        <v>RXEROTHERHAM COMMUNITY MHSOP</v>
      </c>
      <c r="H3410" t="str">
        <f t="shared" si="127"/>
        <v>RXE</v>
      </c>
      <c r="I3410" t="s">
        <v>6561</v>
      </c>
      <c r="J3410" t="s">
        <v>6560</v>
      </c>
    </row>
    <row r="3411" spans="7:10" x14ac:dyDescent="0.35">
      <c r="G3411" t="str">
        <f t="shared" si="125"/>
        <v>RXEROTHERHAM INTENSIVE COMMUNITY THERAPIES</v>
      </c>
      <c r="H3411" t="str">
        <f t="shared" si="127"/>
        <v>RXE</v>
      </c>
      <c r="I3411" t="s">
        <v>6563</v>
      </c>
      <c r="J3411" t="s">
        <v>6562</v>
      </c>
    </row>
    <row r="3412" spans="7:10" x14ac:dyDescent="0.35">
      <c r="G3412" t="str">
        <f t="shared" si="125"/>
        <v>RXEROTHERHAM OPMHS WOODLANDS</v>
      </c>
      <c r="H3412" t="str">
        <f t="shared" si="127"/>
        <v>RXE</v>
      </c>
      <c r="I3412" t="s">
        <v>6565</v>
      </c>
      <c r="J3412" t="s">
        <v>6564</v>
      </c>
    </row>
    <row r="3413" spans="7:10" x14ac:dyDescent="0.35">
      <c r="G3413" t="str">
        <f t="shared" si="125"/>
        <v>RXEST CATHERINE'S</v>
      </c>
      <c r="H3413" t="str">
        <f t="shared" si="127"/>
        <v>RXE</v>
      </c>
      <c r="I3413" t="s">
        <v>6567</v>
      </c>
      <c r="J3413" t="s">
        <v>6566</v>
      </c>
    </row>
    <row r="3414" spans="7:10" x14ac:dyDescent="0.35">
      <c r="G3414" t="str">
        <f t="shared" si="125"/>
        <v>RXEST. JOHN’S HOSPICE.</v>
      </c>
      <c r="H3414" t="str">
        <f t="shared" si="127"/>
        <v>RXE</v>
      </c>
      <c r="I3414" t="s">
        <v>6569</v>
      </c>
      <c r="J3414" t="s">
        <v>6568</v>
      </c>
    </row>
    <row r="3415" spans="7:10" x14ac:dyDescent="0.35">
      <c r="G3415" t="str">
        <f t="shared" si="125"/>
        <v>RXETICKHILL ROAD</v>
      </c>
      <c r="H3415" t="str">
        <f t="shared" si="127"/>
        <v>RXE</v>
      </c>
      <c r="I3415" t="s">
        <v>6571</v>
      </c>
      <c r="J3415" t="s">
        <v>6570</v>
      </c>
    </row>
    <row r="3416" spans="7:10" x14ac:dyDescent="0.35">
      <c r="G3416" t="str">
        <f t="shared" si="125"/>
        <v>RXFDEWSBURY AND DISTRICT HOSPITAL</v>
      </c>
      <c r="H3416" t="str">
        <f t="shared" si="127"/>
        <v>RXF</v>
      </c>
      <c r="I3416" t="s">
        <v>6573</v>
      </c>
      <c r="J3416" t="s">
        <v>6572</v>
      </c>
    </row>
    <row r="3417" spans="7:10" x14ac:dyDescent="0.35">
      <c r="G3417" t="str">
        <f t="shared" si="125"/>
        <v>RXFMONUMENT HOUSE</v>
      </c>
      <c r="H3417" t="str">
        <f t="shared" si="127"/>
        <v>RXF</v>
      </c>
      <c r="I3417" t="s">
        <v>6575</v>
      </c>
      <c r="J3417" t="s">
        <v>6574</v>
      </c>
    </row>
    <row r="3418" spans="7:10" x14ac:dyDescent="0.35">
      <c r="G3418" t="str">
        <f t="shared" si="125"/>
        <v>RXFPINDERFIELDS GENERAL HOSPITAL</v>
      </c>
      <c r="H3418" t="str">
        <f t="shared" si="127"/>
        <v>RXF</v>
      </c>
      <c r="I3418" t="s">
        <v>6577</v>
      </c>
      <c r="J3418" t="s">
        <v>6576</v>
      </c>
    </row>
    <row r="3419" spans="7:10" x14ac:dyDescent="0.35">
      <c r="G3419" t="str">
        <f t="shared" si="125"/>
        <v>RXFPONTEFRACT GENERAL INFIRMARY</v>
      </c>
      <c r="H3419" t="str">
        <f t="shared" si="127"/>
        <v>RXF</v>
      </c>
      <c r="I3419" t="s">
        <v>1574</v>
      </c>
      <c r="J3419" t="s">
        <v>6578</v>
      </c>
    </row>
    <row r="3420" spans="7:10" x14ac:dyDescent="0.35">
      <c r="G3420" t="str">
        <f t="shared" si="125"/>
        <v>RXFQUEEN ELIZABETH HOUSE</v>
      </c>
      <c r="H3420" t="str">
        <f t="shared" si="127"/>
        <v>RXF</v>
      </c>
      <c r="I3420" t="s">
        <v>6580</v>
      </c>
      <c r="J3420" t="s">
        <v>6579</v>
      </c>
    </row>
    <row r="3421" spans="7:10" x14ac:dyDescent="0.35">
      <c r="G3421" t="str">
        <f t="shared" si="125"/>
        <v>RXFWEST RIDINGS RESIDENTIAL AND NURSING HOME</v>
      </c>
      <c r="H3421" t="str">
        <f t="shared" si="127"/>
        <v>RXF</v>
      </c>
      <c r="I3421" t="s">
        <v>6582</v>
      </c>
      <c r="J3421" t="s">
        <v>6581</v>
      </c>
    </row>
    <row r="3422" spans="7:10" x14ac:dyDescent="0.35">
      <c r="G3422" t="str">
        <f t="shared" si="125"/>
        <v>RXGCALDERDALE SMS</v>
      </c>
      <c r="H3422" t="str">
        <f t="shared" si="127"/>
        <v>RXG</v>
      </c>
      <c r="I3422" t="s">
        <v>6584</v>
      </c>
      <c r="J3422" t="s">
        <v>6583</v>
      </c>
    </row>
    <row r="3423" spans="7:10" x14ac:dyDescent="0.35">
      <c r="G3423" t="str">
        <f t="shared" si="125"/>
        <v>RXGCASTLE LODGE</v>
      </c>
      <c r="H3423" t="str">
        <f t="shared" si="127"/>
        <v>RXG</v>
      </c>
      <c r="I3423" t="s">
        <v>6586</v>
      </c>
      <c r="J3423" t="s">
        <v>6585</v>
      </c>
    </row>
    <row r="3424" spans="7:10" x14ac:dyDescent="0.35">
      <c r="G3424" t="str">
        <f t="shared" si="125"/>
        <v>RXGCASTLEFORD &amp; NORMANTON DISTRICT HOSPITAL</v>
      </c>
      <c r="H3424" t="str">
        <f t="shared" si="127"/>
        <v>RXG</v>
      </c>
      <c r="I3424" t="s">
        <v>6588</v>
      </c>
      <c r="J3424" t="s">
        <v>6587</v>
      </c>
    </row>
    <row r="3425" spans="7:10" x14ac:dyDescent="0.35">
      <c r="G3425" t="str">
        <f t="shared" si="125"/>
        <v>RXGCDIP</v>
      </c>
      <c r="H3425" t="str">
        <f t="shared" si="127"/>
        <v>RXG</v>
      </c>
      <c r="I3425" t="s">
        <v>6590</v>
      </c>
      <c r="J3425" t="s">
        <v>6589</v>
      </c>
    </row>
    <row r="3426" spans="7:10" x14ac:dyDescent="0.35">
      <c r="G3426" t="str">
        <f t="shared" si="125"/>
        <v>RXGCHERRY TREES</v>
      </c>
      <c r="H3426" t="str">
        <f t="shared" si="127"/>
        <v>RXG</v>
      </c>
      <c r="I3426" t="s">
        <v>6592</v>
      </c>
      <c r="J3426" t="s">
        <v>6591</v>
      </c>
    </row>
    <row r="3427" spans="7:10" x14ac:dyDescent="0.35">
      <c r="G3427" t="str">
        <f t="shared" si="125"/>
        <v>RXGCHESWOLD PARK HOSPITAL</v>
      </c>
      <c r="H3427" t="s">
        <v>191</v>
      </c>
      <c r="I3427" t="s">
        <v>14843</v>
      </c>
      <c r="J3427" t="s">
        <v>14844</v>
      </c>
    </row>
    <row r="3428" spans="7:10" x14ac:dyDescent="0.35">
      <c r="G3428" t="str">
        <f t="shared" si="125"/>
        <v>RXGCHILD &amp; ADOLESCENT UNIT</v>
      </c>
      <c r="H3428" t="str">
        <f t="shared" si="127"/>
        <v>RXG</v>
      </c>
      <c r="I3428" t="s">
        <v>6594</v>
      </c>
      <c r="J3428" t="s">
        <v>6593</v>
      </c>
    </row>
    <row r="3429" spans="7:10" x14ac:dyDescent="0.35">
      <c r="G3429" t="str">
        <f t="shared" si="125"/>
        <v>RXGCNDH</v>
      </c>
      <c r="H3429" t="str">
        <f t="shared" si="127"/>
        <v>RXG</v>
      </c>
      <c r="I3429" t="s">
        <v>6596</v>
      </c>
      <c r="J3429" t="s">
        <v>6595</v>
      </c>
    </row>
    <row r="3430" spans="7:10" x14ac:dyDescent="0.35">
      <c r="G3430" t="str">
        <f t="shared" si="125"/>
        <v>RXGDOVECOTE</v>
      </c>
      <c r="H3430" t="str">
        <f t="shared" si="127"/>
        <v>RXG</v>
      </c>
      <c r="I3430" t="s">
        <v>6598</v>
      </c>
      <c r="J3430" t="s">
        <v>6597</v>
      </c>
    </row>
    <row r="3431" spans="7:10" x14ac:dyDescent="0.35">
      <c r="G3431" t="str">
        <f t="shared" si="125"/>
        <v>RXGENFIELD DOWN</v>
      </c>
      <c r="H3431" t="str">
        <f t="shared" si="127"/>
        <v>RXG</v>
      </c>
      <c r="I3431" t="s">
        <v>6600</v>
      </c>
      <c r="J3431" t="s">
        <v>6599</v>
      </c>
    </row>
    <row r="3432" spans="7:10" x14ac:dyDescent="0.35">
      <c r="G3432" t="str">
        <f t="shared" si="125"/>
        <v>RXGF MILL</v>
      </c>
      <c r="H3432" t="str">
        <f t="shared" si="127"/>
        <v>RXG</v>
      </c>
      <c r="I3432" t="s">
        <v>6602</v>
      </c>
      <c r="J3432" t="s">
        <v>6601</v>
      </c>
    </row>
    <row r="3433" spans="7:10" x14ac:dyDescent="0.35">
      <c r="G3433" t="str">
        <f t="shared" si="125"/>
        <v>RXGFIELDHEAD HOSPITAL</v>
      </c>
      <c r="H3433" t="str">
        <f t="shared" si="127"/>
        <v>RXG</v>
      </c>
      <c r="I3433" t="s">
        <v>6604</v>
      </c>
      <c r="J3433" t="s">
        <v>6603</v>
      </c>
    </row>
    <row r="3434" spans="7:10" x14ac:dyDescent="0.35">
      <c r="G3434" t="str">
        <f t="shared" si="125"/>
        <v>RXGFOLLY HALL</v>
      </c>
      <c r="H3434" t="str">
        <f t="shared" si="127"/>
        <v>RXG</v>
      </c>
      <c r="I3434" t="s">
        <v>6606</v>
      </c>
      <c r="J3434" t="s">
        <v>6605</v>
      </c>
    </row>
    <row r="3435" spans="7:10" x14ac:dyDescent="0.35">
      <c r="G3435" t="str">
        <f t="shared" si="125"/>
        <v>RXGGRANGE VIEW</v>
      </c>
      <c r="H3435" t="str">
        <f t="shared" si="127"/>
        <v>RXG</v>
      </c>
      <c r="I3435" t="s">
        <v>3399</v>
      </c>
      <c r="J3435" t="s">
        <v>6607</v>
      </c>
    </row>
    <row r="3436" spans="7:10" x14ac:dyDescent="0.35">
      <c r="G3436" t="str">
        <f t="shared" si="125"/>
        <v>RXGGREENDALE</v>
      </c>
      <c r="H3436" t="str">
        <f t="shared" si="127"/>
        <v>RXG</v>
      </c>
      <c r="I3436" t="s">
        <v>6609</v>
      </c>
      <c r="J3436" t="s">
        <v>6608</v>
      </c>
    </row>
    <row r="3437" spans="7:10" x14ac:dyDescent="0.35">
      <c r="G3437" t="str">
        <f t="shared" si="125"/>
        <v>RXGHEATH UNIT</v>
      </c>
      <c r="H3437" t="str">
        <f t="shared" si="127"/>
        <v>RXG</v>
      </c>
      <c r="I3437" t="s">
        <v>6611</v>
      </c>
      <c r="J3437" t="s">
        <v>6610</v>
      </c>
    </row>
    <row r="3438" spans="7:10" x14ac:dyDescent="0.35">
      <c r="G3438" t="str">
        <f t="shared" si="125"/>
        <v>RXGHYDE PARK</v>
      </c>
      <c r="H3438" t="str">
        <f t="shared" si="127"/>
        <v>RXG</v>
      </c>
      <c r="I3438" t="s">
        <v>6613</v>
      </c>
      <c r="J3438" t="s">
        <v>6612</v>
      </c>
    </row>
    <row r="3439" spans="7:10" x14ac:dyDescent="0.35">
      <c r="G3439" t="str">
        <f t="shared" si="125"/>
        <v>RXGKENDRAY HOSPITAL</v>
      </c>
      <c r="H3439" t="str">
        <f t="shared" si="127"/>
        <v>RXG</v>
      </c>
      <c r="I3439" t="s">
        <v>6615</v>
      </c>
      <c r="J3439" t="s">
        <v>6614</v>
      </c>
    </row>
    <row r="3440" spans="7:10" x14ac:dyDescent="0.35">
      <c r="G3440" t="str">
        <f t="shared" ref="G3440:G3491" si="128">H3440&amp;I3440</f>
        <v>RXGKERSHAW GRANGE</v>
      </c>
      <c r="H3440" t="str">
        <f t="shared" si="127"/>
        <v>RXG</v>
      </c>
      <c r="I3440" t="s">
        <v>6617</v>
      </c>
      <c r="J3440" t="s">
        <v>6616</v>
      </c>
    </row>
    <row r="3441" spans="7:10" x14ac:dyDescent="0.35">
      <c r="G3441" t="str">
        <f t="shared" si="128"/>
        <v>RXGLYNDHURST</v>
      </c>
      <c r="H3441" t="str">
        <f t="shared" si="127"/>
        <v>RXG</v>
      </c>
      <c r="I3441" t="s">
        <v>2111</v>
      </c>
      <c r="J3441" t="s">
        <v>6618</v>
      </c>
    </row>
    <row r="3442" spans="7:10" x14ac:dyDescent="0.35">
      <c r="G3442" t="str">
        <f t="shared" si="128"/>
        <v>RXGMANYGATES</v>
      </c>
      <c r="H3442" t="str">
        <f t="shared" si="127"/>
        <v>RXG</v>
      </c>
      <c r="I3442" t="s">
        <v>6620</v>
      </c>
      <c r="J3442" t="s">
        <v>6619</v>
      </c>
    </row>
    <row r="3443" spans="7:10" x14ac:dyDescent="0.35">
      <c r="G3443" t="str">
        <f t="shared" si="128"/>
        <v>RXGMOUNT VERNON HOSPITAL</v>
      </c>
      <c r="H3443" t="str">
        <f t="shared" si="127"/>
        <v>RXG</v>
      </c>
      <c r="I3443" t="s">
        <v>872</v>
      </c>
      <c r="J3443" t="s">
        <v>6621</v>
      </c>
    </row>
    <row r="3444" spans="7:10" x14ac:dyDescent="0.35">
      <c r="G3444" t="str">
        <f t="shared" si="128"/>
        <v>RXGNEWTON LODGE REGIONAL SECURE UNIT</v>
      </c>
      <c r="H3444" t="str">
        <f t="shared" si="127"/>
        <v>RXG</v>
      </c>
      <c r="I3444" t="s">
        <v>14853</v>
      </c>
      <c r="J3444" t="s">
        <v>14854</v>
      </c>
    </row>
    <row r="3445" spans="7:10" x14ac:dyDescent="0.35">
      <c r="G3445" t="str">
        <f t="shared" si="128"/>
        <v>RXGPRIESTLEY UNIT</v>
      </c>
      <c r="H3445" t="str">
        <f t="shared" si="127"/>
        <v>RXG</v>
      </c>
      <c r="I3445" t="s">
        <v>6623</v>
      </c>
      <c r="J3445" t="s">
        <v>6622</v>
      </c>
    </row>
    <row r="3446" spans="7:10" x14ac:dyDescent="0.35">
      <c r="G3446" t="str">
        <f t="shared" si="128"/>
        <v>RXGST JOHN'S FLATS</v>
      </c>
      <c r="H3446" t="str">
        <f t="shared" si="127"/>
        <v>RXG</v>
      </c>
      <c r="I3446" t="s">
        <v>6625</v>
      </c>
      <c r="J3446" t="s">
        <v>6624</v>
      </c>
    </row>
    <row r="3447" spans="7:10" x14ac:dyDescent="0.35">
      <c r="G3447" t="str">
        <f t="shared" si="128"/>
        <v>RXGST LUKES HOSPITAL</v>
      </c>
      <c r="H3447" t="str">
        <f t="shared" si="127"/>
        <v>RXG</v>
      </c>
      <c r="I3447" t="s">
        <v>854</v>
      </c>
      <c r="J3447" t="s">
        <v>6626</v>
      </c>
    </row>
    <row r="3448" spans="7:10" x14ac:dyDescent="0.35">
      <c r="G3448" t="str">
        <f t="shared" si="128"/>
        <v>RXGTHE DALES</v>
      </c>
      <c r="H3448" t="str">
        <f t="shared" si="127"/>
        <v>RXG</v>
      </c>
      <c r="I3448" t="s">
        <v>6223</v>
      </c>
      <c r="J3448" t="s">
        <v>6627</v>
      </c>
    </row>
    <row r="3449" spans="7:10" x14ac:dyDescent="0.35">
      <c r="G3449" t="str">
        <f t="shared" si="128"/>
        <v>RXGTHE DANCER</v>
      </c>
      <c r="H3449" t="str">
        <f t="shared" si="127"/>
        <v>RXG</v>
      </c>
      <c r="I3449" t="s">
        <v>6629</v>
      </c>
      <c r="J3449" t="s">
        <v>6628</v>
      </c>
    </row>
    <row r="3450" spans="7:10" x14ac:dyDescent="0.35">
      <c r="G3450" t="str">
        <f t="shared" si="128"/>
        <v>RXGTHE POPLARS</v>
      </c>
      <c r="H3450" t="str">
        <f t="shared" si="127"/>
        <v>RXG</v>
      </c>
      <c r="I3450" t="s">
        <v>6631</v>
      </c>
      <c r="J3450" t="s">
        <v>6630</v>
      </c>
    </row>
    <row r="3451" spans="7:10" x14ac:dyDescent="0.35">
      <c r="G3451" t="str">
        <f t="shared" si="128"/>
        <v>RXGTHE SYCAMORES</v>
      </c>
      <c r="H3451" t="str">
        <f t="shared" si="127"/>
        <v>RXG</v>
      </c>
      <c r="I3451" t="s">
        <v>6633</v>
      </c>
      <c r="J3451" t="s">
        <v>6632</v>
      </c>
    </row>
    <row r="3452" spans="7:10" x14ac:dyDescent="0.35">
      <c r="G3452" t="str">
        <f t="shared" si="128"/>
        <v>RXGWALDERSLADE</v>
      </c>
      <c r="H3452" t="str">
        <f t="shared" si="127"/>
        <v>RXG</v>
      </c>
      <c r="I3452" t="s">
        <v>6635</v>
      </c>
      <c r="J3452" t="s">
        <v>6634</v>
      </c>
    </row>
    <row r="3453" spans="7:10" x14ac:dyDescent="0.35">
      <c r="G3453" t="str">
        <f t="shared" si="128"/>
        <v>RXGYOT</v>
      </c>
      <c r="H3453" t="str">
        <f t="shared" si="127"/>
        <v>RXG</v>
      </c>
      <c r="I3453" t="s">
        <v>6637</v>
      </c>
      <c r="J3453" t="s">
        <v>6636</v>
      </c>
    </row>
    <row r="3454" spans="7:10" x14ac:dyDescent="0.35">
      <c r="G3454" t="str">
        <f t="shared" si="128"/>
        <v>RXKBIRMINGHAM MIDLAND EYE CENTRE (BMEC)</v>
      </c>
      <c r="H3454" t="str">
        <f t="shared" si="127"/>
        <v>RXK</v>
      </c>
      <c r="I3454" t="s">
        <v>6643</v>
      </c>
      <c r="J3454" t="s">
        <v>6642</v>
      </c>
    </row>
    <row r="3455" spans="7:10" x14ac:dyDescent="0.35">
      <c r="G3455" t="str">
        <f t="shared" si="128"/>
        <v>RXKBIRMINGHAM TREATMENT CENTRE</v>
      </c>
      <c r="H3455" t="str">
        <f t="shared" si="127"/>
        <v>RXK</v>
      </c>
      <c r="I3455" t="s">
        <v>6645</v>
      </c>
      <c r="J3455" t="s">
        <v>6644</v>
      </c>
    </row>
    <row r="3456" spans="7:10" x14ac:dyDescent="0.35">
      <c r="G3456" t="str">
        <f t="shared" si="128"/>
        <v>RXKCITY HOSPITAL</v>
      </c>
      <c r="H3456" t="str">
        <f t="shared" si="127"/>
        <v>RXK</v>
      </c>
      <c r="I3456" t="s">
        <v>6647</v>
      </c>
      <c r="J3456" t="s">
        <v>6646</v>
      </c>
    </row>
    <row r="3457" spans="7:10" ht="16.5" x14ac:dyDescent="0.45">
      <c r="G3457" t="str">
        <f>H3457&amp;I3457</f>
        <v>RXKMIDLAND METROPOLITAN UNIVERSITY HOSPITAL</v>
      </c>
      <c r="H3457" t="s">
        <v>177</v>
      </c>
      <c r="I3457" s="88" t="s">
        <v>14864</v>
      </c>
      <c r="J3457" t="s">
        <v>14865</v>
      </c>
    </row>
    <row r="3458" spans="7:10" x14ac:dyDescent="0.35">
      <c r="G3458" t="str">
        <f t="shared" si="128"/>
        <v>RXKROWLEY REGIS HOSPITAL</v>
      </c>
      <c r="H3458" t="str">
        <f t="shared" si="127"/>
        <v>RXK</v>
      </c>
      <c r="I3458" t="s">
        <v>6649</v>
      </c>
      <c r="J3458" t="s">
        <v>6648</v>
      </c>
    </row>
    <row r="3459" spans="7:10" x14ac:dyDescent="0.35">
      <c r="G3459" t="str">
        <f t="shared" si="128"/>
        <v>RXKSANDWELL GENERAL HOSPITAL</v>
      </c>
      <c r="H3459" t="str">
        <f t="shared" si="127"/>
        <v>RXK</v>
      </c>
      <c r="I3459" t="s">
        <v>6651</v>
      </c>
      <c r="J3459" t="s">
        <v>6650</v>
      </c>
    </row>
    <row r="3460" spans="7:10" x14ac:dyDescent="0.35">
      <c r="G3460" t="str">
        <f t="shared" si="128"/>
        <v>RXLBISPHAM HOSPITAL REHABILITATION UNIT</v>
      </c>
      <c r="H3460" t="str">
        <f t="shared" si="127"/>
        <v>RXL</v>
      </c>
      <c r="I3460" t="s">
        <v>6653</v>
      </c>
      <c r="J3460" t="s">
        <v>6652</v>
      </c>
    </row>
    <row r="3461" spans="7:10" x14ac:dyDescent="0.35">
      <c r="G3461" t="str">
        <f t="shared" si="128"/>
        <v>RXLBLACKPOOL VICTORIA HOSPITAL</v>
      </c>
      <c r="H3461" t="str">
        <f t="shared" si="127"/>
        <v>RXL</v>
      </c>
      <c r="I3461" t="s">
        <v>5051</v>
      </c>
      <c r="J3461" t="s">
        <v>6654</v>
      </c>
    </row>
    <row r="3462" spans="7:10" x14ac:dyDescent="0.35">
      <c r="G3462" t="str">
        <f t="shared" si="128"/>
        <v>RXLCLIFTON HOSPITAL</v>
      </c>
      <c r="H3462" t="str">
        <f t="shared" ref="H3462:H3511" si="129">LEFT(J3462,3)</f>
        <v>RXL</v>
      </c>
      <c r="I3462" t="s">
        <v>6656</v>
      </c>
      <c r="J3462" t="s">
        <v>6655</v>
      </c>
    </row>
    <row r="3463" spans="7:10" x14ac:dyDescent="0.35">
      <c r="G3463" t="str">
        <f t="shared" si="128"/>
        <v>RXLFLEETWOOD HOSPITAL</v>
      </c>
      <c r="H3463" t="str">
        <f t="shared" si="129"/>
        <v>RXL</v>
      </c>
      <c r="I3463" t="s">
        <v>5077</v>
      </c>
      <c r="J3463" t="s">
        <v>6657</v>
      </c>
    </row>
    <row r="3464" spans="7:10" x14ac:dyDescent="0.35">
      <c r="G3464" t="str">
        <f t="shared" si="128"/>
        <v>RXLROSSALL HOSPITAL REHABILITATION UNIT</v>
      </c>
      <c r="H3464" t="str">
        <f t="shared" si="129"/>
        <v>RXL</v>
      </c>
      <c r="I3464" t="s">
        <v>6659</v>
      </c>
      <c r="J3464" t="s">
        <v>6658</v>
      </c>
    </row>
    <row r="3465" spans="7:10" x14ac:dyDescent="0.35">
      <c r="G3465" t="str">
        <f t="shared" si="128"/>
        <v>RXLWESHAM HOSPITAL REHABILITATION UNIT</v>
      </c>
      <c r="H3465" t="str">
        <f t="shared" si="129"/>
        <v>RXL</v>
      </c>
      <c r="I3465" t="s">
        <v>6661</v>
      </c>
      <c r="J3465" t="s">
        <v>6660</v>
      </c>
    </row>
    <row r="3466" spans="7:10" x14ac:dyDescent="0.35">
      <c r="G3466" t="str">
        <f t="shared" si="128"/>
        <v>RXMKINGSWAY</v>
      </c>
      <c r="H3466" t="str">
        <f t="shared" si="129"/>
        <v>RXM</v>
      </c>
      <c r="I3466" t="s">
        <v>14858</v>
      </c>
      <c r="J3466" t="s">
        <v>6662</v>
      </c>
    </row>
    <row r="3467" spans="7:10" x14ac:dyDescent="0.35">
      <c r="G3467" t="str">
        <f t="shared" si="128"/>
        <v>RXMAUDREY HOUSE</v>
      </c>
      <c r="H3467" t="str">
        <f t="shared" si="129"/>
        <v>RXM</v>
      </c>
      <c r="I3467" t="s">
        <v>14493</v>
      </c>
      <c r="J3467" t="s">
        <v>14494</v>
      </c>
    </row>
    <row r="3468" spans="7:10" x14ac:dyDescent="0.35">
      <c r="G3468" t="str">
        <f t="shared" si="128"/>
        <v>RXMBANKGATE</v>
      </c>
      <c r="H3468" t="str">
        <f t="shared" si="129"/>
        <v>RXM</v>
      </c>
      <c r="I3468" t="s">
        <v>6664</v>
      </c>
      <c r="J3468" t="s">
        <v>6663</v>
      </c>
    </row>
    <row r="3469" spans="7:10" x14ac:dyDescent="0.35">
      <c r="G3469" t="str">
        <f t="shared" si="128"/>
        <v>RXMCHERRY TREE CLOSE</v>
      </c>
      <c r="H3469" t="str">
        <f t="shared" si="129"/>
        <v>RXM</v>
      </c>
      <c r="I3469" t="s">
        <v>14495</v>
      </c>
      <c r="J3469" t="s">
        <v>14496</v>
      </c>
    </row>
    <row r="3470" spans="7:10" x14ac:dyDescent="0.35">
      <c r="G3470" t="str">
        <f t="shared" si="128"/>
        <v>RXMCLAY CROSS COMMUNITY HOSPITAL</v>
      </c>
      <c r="H3470" t="str">
        <f t="shared" si="129"/>
        <v>RXM</v>
      </c>
      <c r="I3470" t="s">
        <v>6666</v>
      </c>
      <c r="J3470" t="s">
        <v>6665</v>
      </c>
    </row>
    <row r="3471" spans="7:10" x14ac:dyDescent="0.35">
      <c r="G3471" t="str">
        <f t="shared" si="128"/>
        <v>RXMCORBAR VIEW</v>
      </c>
      <c r="H3471" t="str">
        <f t="shared" si="129"/>
        <v>RXM</v>
      </c>
      <c r="I3471" t="s">
        <v>6668</v>
      </c>
      <c r="J3471" t="s">
        <v>6667</v>
      </c>
    </row>
    <row r="3472" spans="7:10" x14ac:dyDescent="0.35">
      <c r="G3472" t="str">
        <f t="shared" si="128"/>
        <v>RXMCUBLEY COURT</v>
      </c>
      <c r="H3472" t="str">
        <f t="shared" si="129"/>
        <v>RXM</v>
      </c>
      <c r="I3472" t="s">
        <v>14497</v>
      </c>
      <c r="J3472" t="s">
        <v>14498</v>
      </c>
    </row>
    <row r="3473" spans="7:10" x14ac:dyDescent="0.35">
      <c r="G3473" t="str">
        <f t="shared" si="128"/>
        <v>RXMDALE BANK VIEW</v>
      </c>
      <c r="H3473" t="str">
        <f t="shared" si="129"/>
        <v>RXM</v>
      </c>
      <c r="I3473" t="s">
        <v>6670</v>
      </c>
      <c r="J3473" t="s">
        <v>6669</v>
      </c>
    </row>
    <row r="3474" spans="7:10" x14ac:dyDescent="0.35">
      <c r="G3474" t="str">
        <f t="shared" si="128"/>
        <v>RXMDERWENT UNIT</v>
      </c>
      <c r="H3474" t="s">
        <v>80</v>
      </c>
      <c r="I3474" t="s">
        <v>1783</v>
      </c>
      <c r="J3474" t="s">
        <v>14832</v>
      </c>
    </row>
    <row r="3475" spans="7:10" x14ac:dyDescent="0.35">
      <c r="G3475" t="str">
        <f t="shared" si="128"/>
        <v>RXMDERBYSHIRE MENTAL HEALTH RESOURCE UNIT</v>
      </c>
      <c r="H3475" t="str">
        <f t="shared" si="129"/>
        <v>RXM</v>
      </c>
      <c r="I3475" t="s">
        <v>6672</v>
      </c>
      <c r="J3475" t="s">
        <v>6671</v>
      </c>
    </row>
    <row r="3476" spans="7:10" x14ac:dyDescent="0.35">
      <c r="G3476" t="str">
        <f t="shared" si="128"/>
        <v>RXMDOVEDALE DAY HOSPITAL</v>
      </c>
      <c r="H3476" t="str">
        <f t="shared" si="129"/>
        <v>RXM</v>
      </c>
      <c r="I3476" t="s">
        <v>6674</v>
      </c>
      <c r="J3476" t="s">
        <v>6673</v>
      </c>
    </row>
    <row r="3477" spans="7:10" x14ac:dyDescent="0.35">
      <c r="G3477" t="str">
        <f t="shared" si="128"/>
        <v>RXMDR R PROFESSOR HEUN (PSYCHIATRIC UNIT)</v>
      </c>
      <c r="H3477" t="str">
        <f t="shared" si="129"/>
        <v>RXM</v>
      </c>
      <c r="I3477" t="s">
        <v>6676</v>
      </c>
      <c r="J3477" t="s">
        <v>6675</v>
      </c>
    </row>
    <row r="3478" spans="7:10" x14ac:dyDescent="0.35">
      <c r="G3478" t="str">
        <f t="shared" si="128"/>
        <v>RXMEREWASH CLDT</v>
      </c>
      <c r="H3478" t="str">
        <f t="shared" si="129"/>
        <v>RXM</v>
      </c>
      <c r="I3478" t="s">
        <v>6678</v>
      </c>
      <c r="J3478" t="s">
        <v>6677</v>
      </c>
    </row>
    <row r="3479" spans="7:10" x14ac:dyDescent="0.35">
      <c r="G3479" t="str">
        <f t="shared" si="128"/>
        <v>RXMHARTINGTON WING</v>
      </c>
      <c r="H3479" t="str">
        <f t="shared" si="129"/>
        <v>RXM</v>
      </c>
      <c r="I3479" t="s">
        <v>6680</v>
      </c>
      <c r="J3479" t="s">
        <v>6679</v>
      </c>
    </row>
    <row r="3480" spans="7:10" x14ac:dyDescent="0.35">
      <c r="G3480" t="str">
        <f t="shared" si="128"/>
        <v>RXMHIGHLY SPECIALIST COGNITIVE BEHAVIOURAL PSYCHOTHERAPIST</v>
      </c>
      <c r="H3480" t="str">
        <f t="shared" si="129"/>
        <v>RXM</v>
      </c>
      <c r="I3480" t="s">
        <v>6682</v>
      </c>
      <c r="J3480" t="s">
        <v>6681</v>
      </c>
    </row>
    <row r="3481" spans="7:10" x14ac:dyDescent="0.35">
      <c r="G3481" t="str">
        <f t="shared" si="128"/>
        <v>RXMKEDLESTON UNIT</v>
      </c>
      <c r="H3481" t="str">
        <f t="shared" si="129"/>
        <v>RXM</v>
      </c>
      <c r="I3481" t="s">
        <v>6684</v>
      </c>
      <c r="J3481" t="s">
        <v>6683</v>
      </c>
    </row>
    <row r="3482" spans="7:10" x14ac:dyDescent="0.35">
      <c r="G3482" t="str">
        <f t="shared" si="128"/>
        <v>RXMMAPLETON DAY HOSPITAL</v>
      </c>
      <c r="H3482" t="str">
        <f t="shared" si="129"/>
        <v>RXM</v>
      </c>
      <c r="I3482" t="s">
        <v>6686</v>
      </c>
      <c r="J3482" t="s">
        <v>6685</v>
      </c>
    </row>
    <row r="3483" spans="7:10" x14ac:dyDescent="0.35">
      <c r="G3483" t="str">
        <f t="shared" si="128"/>
        <v>RXMMIDWAY DAY HOSPITAL</v>
      </c>
      <c r="H3483" t="str">
        <f t="shared" si="129"/>
        <v>RXM</v>
      </c>
      <c r="I3483" t="s">
        <v>6688</v>
      </c>
      <c r="J3483" t="s">
        <v>6687</v>
      </c>
    </row>
    <row r="3484" spans="7:10" x14ac:dyDescent="0.35">
      <c r="G3484" t="str">
        <f t="shared" si="128"/>
        <v>RXMMORTON WARD, HARTINGTON UNIT</v>
      </c>
      <c r="H3484" t="str">
        <f t="shared" si="129"/>
        <v>RXM</v>
      </c>
      <c r="I3484" t="s">
        <v>6690</v>
      </c>
      <c r="J3484" t="s">
        <v>6689</v>
      </c>
    </row>
    <row r="3485" spans="7:10" x14ac:dyDescent="0.35">
      <c r="G3485" t="str">
        <f t="shared" si="128"/>
        <v>RXMNEWHOLME HOSPITAL</v>
      </c>
      <c r="H3485" t="str">
        <f t="shared" si="129"/>
        <v>RXM</v>
      </c>
      <c r="I3485" t="s">
        <v>6692</v>
      </c>
      <c r="J3485" t="s">
        <v>6691</v>
      </c>
    </row>
    <row r="3486" spans="7:10" x14ac:dyDescent="0.35">
      <c r="G3486" t="str">
        <f t="shared" si="128"/>
        <v>RXMPHOENIX UNIT</v>
      </c>
      <c r="H3486" t="str">
        <f t="shared" si="129"/>
        <v>RXM</v>
      </c>
      <c r="I3486" t="s">
        <v>2838</v>
      </c>
      <c r="J3486" t="s">
        <v>6693</v>
      </c>
    </row>
    <row r="3487" spans="7:10" x14ac:dyDescent="0.35">
      <c r="G3487" t="str">
        <f t="shared" si="128"/>
        <v>RXMPLEASLEY WARD, HARTINGTON UNIT</v>
      </c>
      <c r="H3487" t="str">
        <f t="shared" si="129"/>
        <v>RXM</v>
      </c>
      <c r="I3487" t="s">
        <v>6695</v>
      </c>
      <c r="J3487" t="s">
        <v>6694</v>
      </c>
    </row>
    <row r="3488" spans="7:10" x14ac:dyDescent="0.35">
      <c r="G3488" t="str">
        <f t="shared" si="128"/>
        <v>RXMRADBOURNE UNIT</v>
      </c>
      <c r="H3488" t="str">
        <f t="shared" si="129"/>
        <v>RXM</v>
      </c>
      <c r="I3488" t="s">
        <v>6697</v>
      </c>
      <c r="J3488" t="s">
        <v>6696</v>
      </c>
    </row>
    <row r="3489" spans="7:10" x14ac:dyDescent="0.35">
      <c r="G3489" t="str">
        <f t="shared" si="128"/>
        <v>RXMRIPLEY HOSPITAL</v>
      </c>
      <c r="H3489" t="str">
        <f t="shared" si="129"/>
        <v>RXM</v>
      </c>
      <c r="I3489" t="s">
        <v>6699</v>
      </c>
      <c r="J3489" t="s">
        <v>6698</v>
      </c>
    </row>
    <row r="3490" spans="7:10" x14ac:dyDescent="0.35">
      <c r="G3490" t="str">
        <f t="shared" si="128"/>
        <v>RXMTANSLEY WARD</v>
      </c>
      <c r="H3490" t="str">
        <f t="shared" si="129"/>
        <v>RXM</v>
      </c>
      <c r="I3490" t="s">
        <v>6701</v>
      </c>
      <c r="J3490" t="s">
        <v>6700</v>
      </c>
    </row>
    <row r="3491" spans="7:10" x14ac:dyDescent="0.35">
      <c r="G3491" t="str">
        <f t="shared" si="128"/>
        <v>RXMTHE OLD VICARAGE</v>
      </c>
      <c r="H3491" t="str">
        <f t="shared" si="129"/>
        <v>RXM</v>
      </c>
      <c r="I3491" t="s">
        <v>433</v>
      </c>
      <c r="J3491" t="s">
        <v>6702</v>
      </c>
    </row>
    <row r="3492" spans="7:10" x14ac:dyDescent="0.35">
      <c r="G3492" t="str">
        <f t="shared" ref="G3492:G3552" si="130">H3492&amp;I3492</f>
        <v>RXMTHE RITZ BUILDING</v>
      </c>
      <c r="H3492" t="str">
        <f t="shared" si="129"/>
        <v>RXM</v>
      </c>
      <c r="I3492" t="s">
        <v>6704</v>
      </c>
      <c r="J3492" t="s">
        <v>6703</v>
      </c>
    </row>
    <row r="3493" spans="7:10" x14ac:dyDescent="0.35">
      <c r="G3493" t="str">
        <f t="shared" si="130"/>
        <v>RXMTISSINGTON HOUSE</v>
      </c>
      <c r="H3493" t="str">
        <f t="shared" si="129"/>
        <v>RXM</v>
      </c>
      <c r="I3493" t="s">
        <v>14491</v>
      </c>
      <c r="J3493" t="s">
        <v>14492</v>
      </c>
    </row>
    <row r="3494" spans="7:10" x14ac:dyDescent="0.35">
      <c r="G3494" t="str">
        <f t="shared" si="130"/>
        <v>RXMTURNING POINT</v>
      </c>
      <c r="H3494" t="str">
        <f t="shared" si="129"/>
        <v>RXM</v>
      </c>
      <c r="I3494" t="s">
        <v>6706</v>
      </c>
      <c r="J3494" t="s">
        <v>6705</v>
      </c>
    </row>
    <row r="3495" spans="7:10" x14ac:dyDescent="0.35">
      <c r="G3495" t="str">
        <f t="shared" si="130"/>
        <v>RXMWALTON HOSPITAL</v>
      </c>
      <c r="H3495" t="str">
        <f t="shared" si="129"/>
        <v>RXM</v>
      </c>
      <c r="I3495" t="s">
        <v>1473</v>
      </c>
      <c r="J3495" t="s">
        <v>6707</v>
      </c>
    </row>
    <row r="3496" spans="7:10" x14ac:dyDescent="0.35">
      <c r="G3496" t="str">
        <f t="shared" si="130"/>
        <v>RXMWARD 1</v>
      </c>
      <c r="H3496" t="str">
        <f t="shared" si="129"/>
        <v>RXM</v>
      </c>
      <c r="I3496" t="s">
        <v>6709</v>
      </c>
      <c r="J3496" t="s">
        <v>6708</v>
      </c>
    </row>
    <row r="3497" spans="7:10" x14ac:dyDescent="0.35">
      <c r="G3497" t="str">
        <f t="shared" si="130"/>
        <v>RXMWARD 2</v>
      </c>
      <c r="H3497" t="str">
        <f t="shared" si="129"/>
        <v>RXM</v>
      </c>
      <c r="I3497" t="s">
        <v>6711</v>
      </c>
      <c r="J3497" t="s">
        <v>6710</v>
      </c>
    </row>
    <row r="3498" spans="7:10" x14ac:dyDescent="0.35">
      <c r="G3498" t="str">
        <f t="shared" si="130"/>
        <v>RXMWARD 32 THE PSYCHIATRIC UNIT</v>
      </c>
      <c r="H3498" t="str">
        <f t="shared" si="129"/>
        <v>RXM</v>
      </c>
      <c r="I3498" t="s">
        <v>6713</v>
      </c>
      <c r="J3498" t="s">
        <v>6712</v>
      </c>
    </row>
    <row r="3499" spans="7:10" x14ac:dyDescent="0.35">
      <c r="G3499" t="str">
        <f t="shared" si="130"/>
        <v>RXMWARD 33, PSYCHIATRIC UNIT</v>
      </c>
      <c r="H3499" t="str">
        <f t="shared" si="129"/>
        <v>RXM</v>
      </c>
      <c r="I3499" t="s">
        <v>6715</v>
      </c>
      <c r="J3499" t="s">
        <v>6714</v>
      </c>
    </row>
    <row r="3500" spans="7:10" x14ac:dyDescent="0.35">
      <c r="G3500" t="str">
        <f t="shared" si="130"/>
        <v>RXMWARD 34, PSYCHIATRIC UNIT</v>
      </c>
      <c r="H3500" t="str">
        <f t="shared" si="129"/>
        <v>RXM</v>
      </c>
      <c r="I3500" t="s">
        <v>6717</v>
      </c>
      <c r="J3500" t="s">
        <v>6716</v>
      </c>
    </row>
    <row r="3501" spans="7:10" x14ac:dyDescent="0.35">
      <c r="G3501" t="str">
        <f t="shared" si="130"/>
        <v>RXMWARD 35, PSYCHIATRIC UNIT</v>
      </c>
      <c r="H3501" t="str">
        <f t="shared" si="129"/>
        <v>RXM</v>
      </c>
      <c r="I3501" t="s">
        <v>6719</v>
      </c>
      <c r="J3501" t="s">
        <v>6718</v>
      </c>
    </row>
    <row r="3502" spans="7:10" x14ac:dyDescent="0.35">
      <c r="G3502" t="str">
        <f t="shared" si="130"/>
        <v>RXMWARD 36, PSYCHIATRIC UNIT</v>
      </c>
      <c r="H3502" t="str">
        <f t="shared" si="129"/>
        <v>RXM</v>
      </c>
      <c r="I3502" t="s">
        <v>6721</v>
      </c>
      <c r="J3502" t="s">
        <v>6720</v>
      </c>
    </row>
    <row r="3503" spans="7:10" x14ac:dyDescent="0.35">
      <c r="G3503" t="str">
        <f t="shared" si="130"/>
        <v>RXMWARDS 1 &amp; 2</v>
      </c>
      <c r="H3503" t="str">
        <f t="shared" si="129"/>
        <v>RXM</v>
      </c>
      <c r="I3503" t="s">
        <v>6723</v>
      </c>
      <c r="J3503" t="s">
        <v>6722</v>
      </c>
    </row>
    <row r="3504" spans="7:10" x14ac:dyDescent="0.35">
      <c r="G3504" t="str">
        <f t="shared" si="130"/>
        <v>RXNACCRINGTON VICTORIA HOSPITAL</v>
      </c>
      <c r="H3504" t="str">
        <f t="shared" si="129"/>
        <v>RXN</v>
      </c>
      <c r="I3504" t="s">
        <v>5043</v>
      </c>
      <c r="J3504" t="s">
        <v>6724</v>
      </c>
    </row>
    <row r="3505" spans="7:10" x14ac:dyDescent="0.35">
      <c r="G3505" t="str">
        <f t="shared" si="130"/>
        <v>RXNBLACKBURN ROYAL INFIRMARY</v>
      </c>
      <c r="H3505" t="str">
        <f t="shared" si="129"/>
        <v>RXN</v>
      </c>
      <c r="I3505" t="s">
        <v>6726</v>
      </c>
      <c r="J3505" t="s">
        <v>6725</v>
      </c>
    </row>
    <row r="3506" spans="7:10" x14ac:dyDescent="0.35">
      <c r="G3506" t="str">
        <f t="shared" si="130"/>
        <v>RXNBLACKPOOL VICTORIA HOSPITAL</v>
      </c>
      <c r="H3506" t="str">
        <f t="shared" si="129"/>
        <v>RXN</v>
      </c>
      <c r="I3506" t="s">
        <v>5051</v>
      </c>
      <c r="J3506" t="s">
        <v>6727</v>
      </c>
    </row>
    <row r="3507" spans="7:10" x14ac:dyDescent="0.35">
      <c r="G3507" t="str">
        <f t="shared" si="130"/>
        <v>RXNCHORLEY AND SOUTH RIBBLE HOSPITAL</v>
      </c>
      <c r="H3507" t="str">
        <f t="shared" si="129"/>
        <v>RXN</v>
      </c>
      <c r="I3507" t="s">
        <v>5068</v>
      </c>
      <c r="J3507" t="s">
        <v>6728</v>
      </c>
    </row>
    <row r="3508" spans="7:10" x14ac:dyDescent="0.35">
      <c r="G3508" t="str">
        <f t="shared" si="130"/>
        <v>RXNPENDLE COMMUNITY HOSPITAL</v>
      </c>
      <c r="H3508" t="str">
        <f t="shared" si="129"/>
        <v>RXN</v>
      </c>
      <c r="I3508" t="s">
        <v>6730</v>
      </c>
      <c r="J3508" t="s">
        <v>6729</v>
      </c>
    </row>
    <row r="3509" spans="7:10" x14ac:dyDescent="0.35">
      <c r="G3509" t="str">
        <f t="shared" si="130"/>
        <v>RXNROYAL PRESTON HOSPITAL</v>
      </c>
      <c r="H3509" t="str">
        <f t="shared" si="129"/>
        <v>RXN</v>
      </c>
      <c r="I3509" t="s">
        <v>5117</v>
      </c>
      <c r="J3509" t="s">
        <v>6731</v>
      </c>
    </row>
    <row r="3510" spans="7:10" x14ac:dyDescent="0.35">
      <c r="G3510" t="str">
        <f t="shared" si="130"/>
        <v>RXPBISHOP AUCKLAND HOSPITAL</v>
      </c>
      <c r="H3510" t="str">
        <f t="shared" si="129"/>
        <v>RXP</v>
      </c>
      <c r="I3510" t="s">
        <v>6733</v>
      </c>
      <c r="J3510" t="s">
        <v>6732</v>
      </c>
    </row>
    <row r="3511" spans="7:10" x14ac:dyDescent="0.35">
      <c r="G3511" t="str">
        <f t="shared" si="130"/>
        <v>RXPCHESTER LE STREET HOSPITAL</v>
      </c>
      <c r="H3511" t="str">
        <f t="shared" si="129"/>
        <v>RXP</v>
      </c>
      <c r="I3511" t="s">
        <v>6735</v>
      </c>
      <c r="J3511" t="s">
        <v>6734</v>
      </c>
    </row>
    <row r="3512" spans="7:10" x14ac:dyDescent="0.35">
      <c r="G3512" t="str">
        <f t="shared" si="130"/>
        <v>RXPDARLINGTON MEMORIAL HOSPITAL</v>
      </c>
      <c r="H3512" t="str">
        <f t="shared" ref="H3512:H3572" si="131">LEFT(J3512,3)</f>
        <v>RXP</v>
      </c>
      <c r="I3512" t="s">
        <v>6737</v>
      </c>
      <c r="J3512" t="s">
        <v>6736</v>
      </c>
    </row>
    <row r="3513" spans="7:10" x14ac:dyDescent="0.35">
      <c r="G3513" t="str">
        <f t="shared" si="130"/>
        <v>RXPRICHARDSON COMMUNITY HOSPITAL</v>
      </c>
      <c r="H3513" t="str">
        <f t="shared" si="131"/>
        <v>RXP</v>
      </c>
      <c r="I3513" t="s">
        <v>6739</v>
      </c>
      <c r="J3513" t="s">
        <v>6738</v>
      </c>
    </row>
    <row r="3514" spans="7:10" x14ac:dyDescent="0.35">
      <c r="G3514" t="str">
        <f t="shared" si="130"/>
        <v>RXPSEDGEFIELD COMMUNITY HOSPITAL</v>
      </c>
      <c r="H3514" t="str">
        <f t="shared" si="131"/>
        <v>RXP</v>
      </c>
      <c r="I3514" t="s">
        <v>6741</v>
      </c>
      <c r="J3514" t="s">
        <v>6740</v>
      </c>
    </row>
    <row r="3515" spans="7:10" x14ac:dyDescent="0.35">
      <c r="G3515" t="str">
        <f t="shared" si="130"/>
        <v>RXPSHOTLEY BRIDGE HOSPITAL SITE</v>
      </c>
      <c r="H3515" t="str">
        <f t="shared" si="131"/>
        <v>RXP</v>
      </c>
      <c r="I3515" t="s">
        <v>6743</v>
      </c>
      <c r="J3515" t="s">
        <v>6742</v>
      </c>
    </row>
    <row r="3516" spans="7:10" x14ac:dyDescent="0.35">
      <c r="G3516" t="str">
        <f t="shared" si="130"/>
        <v>RXPSOUTH MOOR HOSPITAL SITE</v>
      </c>
      <c r="H3516" t="str">
        <f t="shared" si="131"/>
        <v>RXP</v>
      </c>
      <c r="I3516" t="s">
        <v>6745</v>
      </c>
      <c r="J3516" t="s">
        <v>6744</v>
      </c>
    </row>
    <row r="3517" spans="7:10" x14ac:dyDescent="0.35">
      <c r="G3517" t="str">
        <f t="shared" si="130"/>
        <v>RXPSOUTH TYNESIDE DISTRICT HOSPITAL</v>
      </c>
      <c r="H3517" t="str">
        <f t="shared" si="131"/>
        <v>RXP</v>
      </c>
      <c r="I3517" t="s">
        <v>275</v>
      </c>
      <c r="J3517" t="s">
        <v>6746</v>
      </c>
    </row>
    <row r="3518" spans="7:10" x14ac:dyDescent="0.35">
      <c r="G3518" t="str">
        <f t="shared" si="130"/>
        <v>RXPSUNDERLAND ROYAL HOSPITAL</v>
      </c>
      <c r="H3518" t="str">
        <f t="shared" si="131"/>
        <v>RXP</v>
      </c>
      <c r="I3518" t="s">
        <v>281</v>
      </c>
      <c r="J3518" t="s">
        <v>6747</v>
      </c>
    </row>
    <row r="3519" spans="7:10" x14ac:dyDescent="0.35">
      <c r="G3519" t="str">
        <f t="shared" si="130"/>
        <v>RXPTREATMENT CENTRE</v>
      </c>
      <c r="H3519" t="str">
        <f t="shared" si="131"/>
        <v>RXP</v>
      </c>
      <c r="I3519" t="s">
        <v>6749</v>
      </c>
      <c r="J3519" t="s">
        <v>6748</v>
      </c>
    </row>
    <row r="3520" spans="7:10" x14ac:dyDescent="0.35">
      <c r="G3520" t="str">
        <f t="shared" si="130"/>
        <v>RXPUNIVERSITY HOSPITAL OF NORTH DURHAM</v>
      </c>
      <c r="H3520" t="str">
        <f t="shared" si="131"/>
        <v>RXP</v>
      </c>
      <c r="I3520" t="s">
        <v>2330</v>
      </c>
      <c r="J3520" t="s">
        <v>6750</v>
      </c>
    </row>
    <row r="3521" spans="7:10" x14ac:dyDescent="0.35">
      <c r="G3521" t="str">
        <f t="shared" si="130"/>
        <v>RXPWEARDALE COMMUNITY HOSPITAL</v>
      </c>
      <c r="H3521" t="str">
        <f t="shared" si="131"/>
        <v>RXP</v>
      </c>
      <c r="I3521" t="s">
        <v>6752</v>
      </c>
      <c r="J3521" t="s">
        <v>6751</v>
      </c>
    </row>
    <row r="3522" spans="7:10" x14ac:dyDescent="0.35">
      <c r="G3522" t="str">
        <f t="shared" si="130"/>
        <v>RXQAMERSHAM HEALTH CENTRE</v>
      </c>
      <c r="H3522" t="str">
        <f t="shared" si="131"/>
        <v>RXQ</v>
      </c>
      <c r="I3522" t="s">
        <v>6754</v>
      </c>
      <c r="J3522" t="s">
        <v>6753</v>
      </c>
    </row>
    <row r="3523" spans="7:10" x14ac:dyDescent="0.35">
      <c r="G3523" t="str">
        <f t="shared" si="130"/>
        <v>RXQAMERSHAM HOSPITAL</v>
      </c>
      <c r="H3523" t="str">
        <f t="shared" si="131"/>
        <v>RXQ</v>
      </c>
      <c r="I3523" t="s">
        <v>6756</v>
      </c>
      <c r="J3523" t="s">
        <v>6755</v>
      </c>
    </row>
    <row r="3524" spans="7:10" x14ac:dyDescent="0.35">
      <c r="G3524" t="str">
        <f t="shared" si="130"/>
        <v>RXQAPPLEYARD</v>
      </c>
      <c r="H3524" t="str">
        <f t="shared" si="131"/>
        <v>RXQ</v>
      </c>
      <c r="I3524" t="s">
        <v>6758</v>
      </c>
      <c r="J3524" t="s">
        <v>6757</v>
      </c>
    </row>
    <row r="3525" spans="7:10" x14ac:dyDescent="0.35">
      <c r="G3525" t="str">
        <f t="shared" si="130"/>
        <v>RXQAYSGARTH MEDICAL CENTRE</v>
      </c>
      <c r="H3525" t="str">
        <f t="shared" si="131"/>
        <v>RXQ</v>
      </c>
      <c r="I3525" t="s">
        <v>6760</v>
      </c>
      <c r="J3525" t="s">
        <v>6759</v>
      </c>
    </row>
    <row r="3526" spans="7:10" x14ac:dyDescent="0.35">
      <c r="G3526" t="str">
        <f t="shared" si="130"/>
        <v>RXQBUCKINGHAM HOSPITAL</v>
      </c>
      <c r="H3526" t="str">
        <f t="shared" si="131"/>
        <v>RXQ</v>
      </c>
      <c r="I3526" t="s">
        <v>6762</v>
      </c>
      <c r="J3526" t="s">
        <v>6761</v>
      </c>
    </row>
    <row r="3527" spans="7:10" x14ac:dyDescent="0.35">
      <c r="G3527" t="str">
        <f t="shared" si="130"/>
        <v>RXQFLORENCE NIGHTINGALE HOSPICE</v>
      </c>
      <c r="H3527" t="str">
        <f t="shared" si="131"/>
        <v>RXQ</v>
      </c>
      <c r="I3527" t="s">
        <v>6764</v>
      </c>
      <c r="J3527" t="s">
        <v>6763</v>
      </c>
    </row>
    <row r="3528" spans="7:10" x14ac:dyDescent="0.35">
      <c r="G3528" t="str">
        <f t="shared" si="130"/>
        <v>RXQMARLOW HOSPITAL</v>
      </c>
      <c r="H3528" t="str">
        <f t="shared" si="131"/>
        <v>RXQ</v>
      </c>
      <c r="I3528" t="s">
        <v>6766</v>
      </c>
      <c r="J3528" t="s">
        <v>6765</v>
      </c>
    </row>
    <row r="3529" spans="7:10" x14ac:dyDescent="0.35">
      <c r="G3529" t="str">
        <f t="shared" si="130"/>
        <v>RXQNORTH END SURGERY</v>
      </c>
      <c r="H3529" t="str">
        <f t="shared" si="131"/>
        <v>RXQ</v>
      </c>
      <c r="I3529" t="s">
        <v>6768</v>
      </c>
      <c r="J3529" t="s">
        <v>6767</v>
      </c>
    </row>
    <row r="3530" spans="7:10" x14ac:dyDescent="0.35">
      <c r="G3530" t="str">
        <f t="shared" si="130"/>
        <v>RXQSTOKE MANDEVILLE HOSPITAL</v>
      </c>
      <c r="H3530" t="str">
        <f t="shared" si="131"/>
        <v>RXQ</v>
      </c>
      <c r="I3530" t="s">
        <v>6770</v>
      </c>
      <c r="J3530" t="s">
        <v>6769</v>
      </c>
    </row>
    <row r="3531" spans="7:10" x14ac:dyDescent="0.35">
      <c r="G3531" t="str">
        <f t="shared" si="130"/>
        <v>RXQTHAME HOSPITAL</v>
      </c>
      <c r="H3531" t="str">
        <f t="shared" si="131"/>
        <v>RXQ</v>
      </c>
      <c r="I3531" t="s">
        <v>6772</v>
      </c>
      <c r="J3531" t="s">
        <v>6771</v>
      </c>
    </row>
    <row r="3532" spans="7:10" x14ac:dyDescent="0.35">
      <c r="G3532" t="str">
        <f t="shared" si="130"/>
        <v>RXQWYCOMBE HOSPITAL</v>
      </c>
      <c r="H3532" t="str">
        <f t="shared" si="131"/>
        <v>RXQ</v>
      </c>
      <c r="I3532" t="s">
        <v>6774</v>
      </c>
      <c r="J3532" t="s">
        <v>6773</v>
      </c>
    </row>
    <row r="3533" spans="7:10" x14ac:dyDescent="0.35">
      <c r="G3533" t="str">
        <f t="shared" si="130"/>
        <v>RXRACCRINGTON VICTORIA HOSPITAL</v>
      </c>
      <c r="H3533" t="str">
        <f t="shared" si="131"/>
        <v>RXR</v>
      </c>
      <c r="I3533" t="s">
        <v>5043</v>
      </c>
      <c r="J3533" t="s">
        <v>6775</v>
      </c>
    </row>
    <row r="3534" spans="7:10" x14ac:dyDescent="0.35">
      <c r="G3534" t="str">
        <f t="shared" si="130"/>
        <v>RXRBLACKBURN BIRTH CENTRE</v>
      </c>
      <c r="H3534" t="str">
        <f t="shared" si="131"/>
        <v>RXR</v>
      </c>
      <c r="I3534" t="s">
        <v>6777</v>
      </c>
      <c r="J3534" t="s">
        <v>6776</v>
      </c>
    </row>
    <row r="3535" spans="7:10" x14ac:dyDescent="0.35">
      <c r="G3535" t="str">
        <f t="shared" si="130"/>
        <v>RXRBLACKBURN HOSPITALS</v>
      </c>
      <c r="H3535" t="str">
        <f t="shared" si="131"/>
        <v>RXR</v>
      </c>
      <c r="I3535" t="s">
        <v>6779</v>
      </c>
      <c r="J3535" t="s">
        <v>6778</v>
      </c>
    </row>
    <row r="3536" spans="7:10" x14ac:dyDescent="0.35">
      <c r="G3536" t="str">
        <f t="shared" si="130"/>
        <v>RXRBURNLEY GENERAL HOSPITAL</v>
      </c>
      <c r="H3536" t="str">
        <f t="shared" si="131"/>
        <v>RXR</v>
      </c>
      <c r="I3536" t="s">
        <v>5055</v>
      </c>
      <c r="J3536" t="s">
        <v>6780</v>
      </c>
    </row>
    <row r="3537" spans="7:10" x14ac:dyDescent="0.35">
      <c r="G3537" t="str">
        <f t="shared" si="130"/>
        <v>RXRBURNLEY HOSPITALS</v>
      </c>
      <c r="H3537" t="str">
        <f t="shared" si="131"/>
        <v>RXR</v>
      </c>
      <c r="I3537" t="s">
        <v>6782</v>
      </c>
      <c r="J3537" t="s">
        <v>6781</v>
      </c>
    </row>
    <row r="3538" spans="7:10" x14ac:dyDescent="0.35">
      <c r="G3538" t="str">
        <f t="shared" si="130"/>
        <v>RXRCLITHEROE COMMUNITY HOSPITAL</v>
      </c>
      <c r="H3538" t="str">
        <f t="shared" si="131"/>
        <v>RXR</v>
      </c>
      <c r="I3538" t="s">
        <v>6784</v>
      </c>
      <c r="J3538" t="s">
        <v>6783</v>
      </c>
    </row>
    <row r="3539" spans="7:10" x14ac:dyDescent="0.35">
      <c r="G3539" t="str">
        <f t="shared" si="130"/>
        <v>RXRPENDLE COMMUNITY HOSPITAL</v>
      </c>
      <c r="H3539" t="str">
        <f t="shared" si="131"/>
        <v>RXR</v>
      </c>
      <c r="I3539" t="s">
        <v>6730</v>
      </c>
      <c r="J3539" t="s">
        <v>6785</v>
      </c>
    </row>
    <row r="3540" spans="7:10" x14ac:dyDescent="0.35">
      <c r="G3540" t="str">
        <f t="shared" si="130"/>
        <v>RXRROSSENDALE PRIMARY CARE CENTRE</v>
      </c>
      <c r="H3540" t="str">
        <f t="shared" si="131"/>
        <v>RXR</v>
      </c>
      <c r="I3540" t="s">
        <v>6787</v>
      </c>
      <c r="J3540" t="s">
        <v>6786</v>
      </c>
    </row>
    <row r="3541" spans="7:10" x14ac:dyDescent="0.35">
      <c r="G3541" t="str">
        <f t="shared" si="130"/>
        <v>RXRROYAL BLACKBURN HOSPITAL</v>
      </c>
      <c r="H3541" t="str">
        <f t="shared" si="131"/>
        <v>RXR</v>
      </c>
      <c r="I3541" t="s">
        <v>5114</v>
      </c>
      <c r="J3541" t="s">
        <v>6788</v>
      </c>
    </row>
    <row r="3542" spans="7:10" x14ac:dyDescent="0.35">
      <c r="G3542" t="str">
        <f t="shared" si="130"/>
        <v>RXTARDENLEIGH</v>
      </c>
      <c r="H3542" t="str">
        <f t="shared" si="131"/>
        <v>RXT</v>
      </c>
      <c r="I3542" t="s">
        <v>6790</v>
      </c>
      <c r="J3542" t="s">
        <v>6789</v>
      </c>
    </row>
    <row r="3543" spans="7:10" x14ac:dyDescent="0.35">
      <c r="G3543" t="str">
        <f t="shared" si="130"/>
        <v>RXTASHCROFT</v>
      </c>
      <c r="H3543" t="str">
        <f t="shared" si="131"/>
        <v>RXT</v>
      </c>
      <c r="I3543" t="s">
        <v>6792</v>
      </c>
      <c r="J3543" t="s">
        <v>6791</v>
      </c>
    </row>
    <row r="3544" spans="7:10" x14ac:dyDescent="0.35">
      <c r="G3544" t="str">
        <f t="shared" si="130"/>
        <v>RXTCHELMSLEY WOOD OPS CWOA</v>
      </c>
      <c r="H3544" t="str">
        <f t="shared" si="131"/>
        <v>RXT</v>
      </c>
      <c r="I3544" t="s">
        <v>6794</v>
      </c>
      <c r="J3544" t="s">
        <v>6793</v>
      </c>
    </row>
    <row r="3545" spans="7:10" x14ac:dyDescent="0.35">
      <c r="G3545" t="str">
        <f t="shared" si="130"/>
        <v>RXTDAN MOONEY HOUSE</v>
      </c>
      <c r="H3545" t="str">
        <f t="shared" si="131"/>
        <v>RXT</v>
      </c>
      <c r="I3545" t="s">
        <v>6796</v>
      </c>
      <c r="J3545" t="s">
        <v>6795</v>
      </c>
    </row>
    <row r="3546" spans="7:10" x14ac:dyDescent="0.35">
      <c r="G3546" t="str">
        <f t="shared" si="130"/>
        <v>RXTDAVID BROMLEY</v>
      </c>
      <c r="H3546" t="str">
        <f t="shared" si="131"/>
        <v>RXT</v>
      </c>
      <c r="I3546" t="s">
        <v>6798</v>
      </c>
      <c r="J3546" t="s">
        <v>6797</v>
      </c>
    </row>
    <row r="3547" spans="7:10" x14ac:dyDescent="0.35">
      <c r="G3547" t="str">
        <f t="shared" si="130"/>
        <v>RXTEATING DISORDERS, THE BARBERRY</v>
      </c>
      <c r="H3547" t="str">
        <f t="shared" si="131"/>
        <v>RXT</v>
      </c>
      <c r="I3547" t="s">
        <v>6800</v>
      </c>
      <c r="J3547" t="s">
        <v>6799</v>
      </c>
    </row>
    <row r="3548" spans="7:10" x14ac:dyDescent="0.35">
      <c r="G3548" t="str">
        <f t="shared" si="130"/>
        <v>RXTEDEN UNIT</v>
      </c>
      <c r="H3548" t="str">
        <f t="shared" si="131"/>
        <v>RXT</v>
      </c>
      <c r="I3548" t="s">
        <v>6802</v>
      </c>
      <c r="J3548" t="s">
        <v>6801</v>
      </c>
    </row>
    <row r="3549" spans="7:10" x14ac:dyDescent="0.35">
      <c r="G3549" t="str">
        <f t="shared" si="130"/>
        <v>RXTEDENDALE/HILLDALE</v>
      </c>
      <c r="H3549" t="str">
        <f t="shared" si="131"/>
        <v>RXT</v>
      </c>
      <c r="I3549" t="s">
        <v>6804</v>
      </c>
      <c r="J3549" t="s">
        <v>6803</v>
      </c>
    </row>
    <row r="3550" spans="7:10" x14ac:dyDescent="0.35">
      <c r="G3550" t="str">
        <f t="shared" si="130"/>
        <v>RXTEDGBASTON OPS EBOA</v>
      </c>
      <c r="H3550" t="str">
        <f t="shared" si="131"/>
        <v>RXT</v>
      </c>
      <c r="I3550" t="s">
        <v>6806</v>
      </c>
      <c r="J3550" t="s">
        <v>6805</v>
      </c>
    </row>
    <row r="3551" spans="7:10" x14ac:dyDescent="0.35">
      <c r="G3551" t="str">
        <f t="shared" si="130"/>
        <v>RXTENDEAVOUR COURT</v>
      </c>
      <c r="H3551" t="str">
        <f t="shared" si="131"/>
        <v>RXT</v>
      </c>
      <c r="I3551" t="s">
        <v>6808</v>
      </c>
      <c r="J3551" t="s">
        <v>6807</v>
      </c>
    </row>
    <row r="3552" spans="7:10" x14ac:dyDescent="0.35">
      <c r="G3552" t="str">
        <f t="shared" si="130"/>
        <v>RXTENDEAVOUR HOUSE</v>
      </c>
      <c r="H3552" t="str">
        <f t="shared" si="131"/>
        <v>RXT</v>
      </c>
      <c r="I3552" t="s">
        <v>6810</v>
      </c>
      <c r="J3552" t="s">
        <v>6809</v>
      </c>
    </row>
    <row r="3553" spans="7:10" x14ac:dyDescent="0.35">
      <c r="G3553" t="str">
        <f t="shared" ref="G3553:G3616" si="132">H3553&amp;I3553</f>
        <v>RXTERDINGTON OPS EDOA</v>
      </c>
      <c r="H3553" t="str">
        <f t="shared" si="131"/>
        <v>RXT</v>
      </c>
      <c r="I3553" t="s">
        <v>6812</v>
      </c>
      <c r="J3553" t="s">
        <v>6811</v>
      </c>
    </row>
    <row r="3554" spans="7:10" x14ac:dyDescent="0.35">
      <c r="G3554" t="str">
        <f t="shared" si="132"/>
        <v>RXTEXPRESS SIGNS</v>
      </c>
      <c r="H3554" t="str">
        <f t="shared" si="131"/>
        <v>RXT</v>
      </c>
      <c r="I3554" t="s">
        <v>6814</v>
      </c>
      <c r="J3554" t="s">
        <v>6813</v>
      </c>
    </row>
    <row r="3555" spans="7:10" x14ac:dyDescent="0.35">
      <c r="G3555" t="str">
        <f t="shared" si="132"/>
        <v>RXTFORMER WOMENS HOSPITAL</v>
      </c>
      <c r="H3555" t="str">
        <f t="shared" si="131"/>
        <v>RXT</v>
      </c>
      <c r="I3555" t="s">
        <v>6816</v>
      </c>
      <c r="J3555" t="s">
        <v>6815</v>
      </c>
    </row>
    <row r="3556" spans="7:10" x14ac:dyDescent="0.35">
      <c r="G3556" t="str">
        <f t="shared" si="132"/>
        <v>RXTFORWARD HOUSE</v>
      </c>
      <c r="H3556" t="str">
        <f t="shared" si="131"/>
        <v>RXT</v>
      </c>
      <c r="I3556" t="s">
        <v>6818</v>
      </c>
      <c r="J3556" t="s">
        <v>6817</v>
      </c>
    </row>
    <row r="3557" spans="7:10" x14ac:dyDescent="0.35">
      <c r="G3557" t="str">
        <f t="shared" si="132"/>
        <v>RXTFRANTZ FANON</v>
      </c>
      <c r="H3557" t="str">
        <f t="shared" si="131"/>
        <v>RXT</v>
      </c>
      <c r="I3557" t="s">
        <v>6820</v>
      </c>
      <c r="J3557" t="s">
        <v>6819</v>
      </c>
    </row>
    <row r="3558" spans="7:10" x14ac:dyDescent="0.35">
      <c r="G3558" t="str">
        <f t="shared" si="132"/>
        <v>RXTGENERAL OPS GNOA</v>
      </c>
      <c r="H3558" t="str">
        <f t="shared" si="131"/>
        <v>RXT</v>
      </c>
      <c r="I3558" t="s">
        <v>6822</v>
      </c>
      <c r="J3558" t="s">
        <v>6821</v>
      </c>
    </row>
    <row r="3559" spans="7:10" x14ac:dyDescent="0.35">
      <c r="G3559" t="str">
        <f t="shared" si="132"/>
        <v>RXTGROVE AVENUE</v>
      </c>
      <c r="H3559" t="str">
        <f t="shared" si="131"/>
        <v>RXT</v>
      </c>
      <c r="I3559" t="s">
        <v>6824</v>
      </c>
      <c r="J3559" t="s">
        <v>6823</v>
      </c>
    </row>
    <row r="3560" spans="7:10" x14ac:dyDescent="0.35">
      <c r="G3560" t="str">
        <f t="shared" si="132"/>
        <v>RXTHALL GREEN OPS HGOA</v>
      </c>
      <c r="H3560" t="str">
        <f t="shared" si="131"/>
        <v>RXT</v>
      </c>
      <c r="I3560" t="s">
        <v>6826</v>
      </c>
      <c r="J3560" t="s">
        <v>6825</v>
      </c>
    </row>
    <row r="3561" spans="7:10" x14ac:dyDescent="0.35">
      <c r="G3561" t="str">
        <f t="shared" si="132"/>
        <v>RXTHERTFORD HOUSE</v>
      </c>
      <c r="H3561" t="str">
        <f t="shared" si="131"/>
        <v>RXT</v>
      </c>
      <c r="I3561" t="s">
        <v>6828</v>
      </c>
      <c r="J3561" t="s">
        <v>6827</v>
      </c>
    </row>
    <row r="3562" spans="7:10" x14ac:dyDescent="0.35">
      <c r="G3562" t="str">
        <f t="shared" si="132"/>
        <v>RXTHIGHCROFT HOSPITAL</v>
      </c>
      <c r="H3562" t="str">
        <f t="shared" si="131"/>
        <v>RXT</v>
      </c>
      <c r="I3562" t="s">
        <v>6830</v>
      </c>
      <c r="J3562" t="s">
        <v>6829</v>
      </c>
    </row>
    <row r="3563" spans="7:10" x14ac:dyDescent="0.35">
      <c r="G3563" t="str">
        <f t="shared" si="132"/>
        <v>RXTHILLIS LODGE</v>
      </c>
      <c r="H3563" t="str">
        <f t="shared" si="131"/>
        <v>RXT</v>
      </c>
      <c r="I3563" t="s">
        <v>6832</v>
      </c>
      <c r="J3563" t="s">
        <v>6831</v>
      </c>
    </row>
    <row r="3564" spans="7:10" x14ac:dyDescent="0.35">
      <c r="G3564" t="str">
        <f t="shared" si="132"/>
        <v>RXTHODGE HILL OPS HHOA</v>
      </c>
      <c r="H3564" t="str">
        <f t="shared" si="131"/>
        <v>RXT</v>
      </c>
      <c r="I3564" t="s">
        <v>6834</v>
      </c>
      <c r="J3564" t="s">
        <v>6833</v>
      </c>
    </row>
    <row r="3565" spans="7:10" x14ac:dyDescent="0.35">
      <c r="G3565" t="str">
        <f t="shared" si="132"/>
        <v>RXTHOLLYHILL</v>
      </c>
      <c r="H3565" t="str">
        <f t="shared" si="131"/>
        <v>RXT</v>
      </c>
      <c r="I3565" t="s">
        <v>6836</v>
      </c>
      <c r="J3565" t="s">
        <v>6835</v>
      </c>
    </row>
    <row r="3566" spans="7:10" x14ac:dyDescent="0.35">
      <c r="G3566" t="str">
        <f t="shared" si="132"/>
        <v>RXTHONEYBOURNE</v>
      </c>
      <c r="H3566" t="str">
        <f t="shared" si="131"/>
        <v>RXT</v>
      </c>
      <c r="I3566" t="s">
        <v>4203</v>
      </c>
      <c r="J3566" t="s">
        <v>6837</v>
      </c>
    </row>
    <row r="3567" spans="7:10" x14ac:dyDescent="0.35">
      <c r="G3567" t="str">
        <f t="shared" si="132"/>
        <v>RXTJOHN BLACK DAY HOSPITAL</v>
      </c>
      <c r="H3567" t="str">
        <f t="shared" si="131"/>
        <v>RXT</v>
      </c>
      <c r="I3567" t="s">
        <v>6839</v>
      </c>
      <c r="J3567" t="s">
        <v>6838</v>
      </c>
    </row>
    <row r="3568" spans="7:10" x14ac:dyDescent="0.35">
      <c r="G3568" t="str">
        <f t="shared" si="132"/>
        <v>RXTJUNIPER CENTRE</v>
      </c>
      <c r="H3568" t="str">
        <f t="shared" si="131"/>
        <v>RXT</v>
      </c>
      <c r="I3568" t="s">
        <v>6841</v>
      </c>
      <c r="J3568" t="s">
        <v>6840</v>
      </c>
    </row>
    <row r="3569" spans="7:10" x14ac:dyDescent="0.35">
      <c r="G3569" t="str">
        <f t="shared" si="132"/>
        <v>RXTJUNIPER INPATIENT JNIP POST 1</v>
      </c>
      <c r="H3569" t="str">
        <f t="shared" si="131"/>
        <v>RXT</v>
      </c>
      <c r="I3569" t="s">
        <v>6843</v>
      </c>
      <c r="J3569" t="s">
        <v>6842</v>
      </c>
    </row>
    <row r="3570" spans="7:10" x14ac:dyDescent="0.35">
      <c r="G3570" t="str">
        <f t="shared" si="132"/>
        <v>RXTKNOWLE OPS KLOA</v>
      </c>
      <c r="H3570" t="str">
        <f t="shared" si="131"/>
        <v>RXT</v>
      </c>
      <c r="I3570" t="s">
        <v>6845</v>
      </c>
      <c r="J3570" t="s">
        <v>6844</v>
      </c>
    </row>
    <row r="3571" spans="7:10" x14ac:dyDescent="0.35">
      <c r="G3571" t="str">
        <f t="shared" si="132"/>
        <v>RXTLADYWOOD OPS LDOA</v>
      </c>
      <c r="H3571" t="str">
        <f t="shared" si="131"/>
        <v>RXT</v>
      </c>
      <c r="I3571" t="s">
        <v>6847</v>
      </c>
      <c r="J3571" t="s">
        <v>6846</v>
      </c>
    </row>
    <row r="3572" spans="7:10" x14ac:dyDescent="0.35">
      <c r="G3572" t="str">
        <f t="shared" si="132"/>
        <v>RXTLITTLE BROMWICH</v>
      </c>
      <c r="H3572" t="str">
        <f t="shared" si="131"/>
        <v>RXT</v>
      </c>
      <c r="I3572" t="s">
        <v>6849</v>
      </c>
      <c r="J3572" t="s">
        <v>6848</v>
      </c>
    </row>
    <row r="3573" spans="7:10" x14ac:dyDescent="0.35">
      <c r="G3573" t="str">
        <f t="shared" si="132"/>
        <v>RXTLYNDON OPS LYOA</v>
      </c>
      <c r="H3573" t="str">
        <f t="shared" ref="H3573:H3618" si="133">LEFT(J3573,3)</f>
        <v>RXT</v>
      </c>
      <c r="I3573" t="s">
        <v>6851</v>
      </c>
      <c r="J3573" t="s">
        <v>6850</v>
      </c>
    </row>
    <row r="3574" spans="7:10" x14ac:dyDescent="0.35">
      <c r="G3574" t="str">
        <f t="shared" si="132"/>
        <v>RXTMARY SEACOLE HOUSE</v>
      </c>
      <c r="H3574" t="str">
        <f t="shared" si="133"/>
        <v>RXT</v>
      </c>
      <c r="I3574" t="s">
        <v>6853</v>
      </c>
      <c r="J3574" t="s">
        <v>6852</v>
      </c>
    </row>
    <row r="3575" spans="7:10" x14ac:dyDescent="0.35">
      <c r="G3575" t="str">
        <f t="shared" si="132"/>
        <v>RXTMOTHER AND BABY UNIT</v>
      </c>
      <c r="H3575" t="str">
        <f t="shared" si="133"/>
        <v>RXT</v>
      </c>
      <c r="I3575" t="s">
        <v>6855</v>
      </c>
      <c r="J3575" t="s">
        <v>6854</v>
      </c>
    </row>
    <row r="3576" spans="7:10" x14ac:dyDescent="0.35">
      <c r="G3576" t="str">
        <f t="shared" si="132"/>
        <v>RXTNEWBRIDGE HOUSE</v>
      </c>
      <c r="H3576" t="str">
        <f t="shared" si="133"/>
        <v>RXT</v>
      </c>
      <c r="I3576" t="s">
        <v>6857</v>
      </c>
      <c r="J3576" t="s">
        <v>6856</v>
      </c>
    </row>
    <row r="3577" spans="7:10" x14ac:dyDescent="0.35">
      <c r="G3577" t="str">
        <f t="shared" si="132"/>
        <v>RXTNORTHCROFT HOSPITAL</v>
      </c>
      <c r="H3577" t="str">
        <f t="shared" si="133"/>
        <v>RXT</v>
      </c>
      <c r="I3577" t="s">
        <v>6859</v>
      </c>
      <c r="J3577" t="s">
        <v>6858</v>
      </c>
    </row>
    <row r="3578" spans="7:10" x14ac:dyDescent="0.35">
      <c r="G3578" t="str">
        <f t="shared" si="132"/>
        <v>RXTNORTHFIELD OPS NFOA</v>
      </c>
      <c r="H3578" t="str">
        <f t="shared" si="133"/>
        <v>RXT</v>
      </c>
      <c r="I3578" t="s">
        <v>6861</v>
      </c>
      <c r="J3578" t="s">
        <v>6860</v>
      </c>
    </row>
    <row r="3579" spans="7:10" x14ac:dyDescent="0.35">
      <c r="G3579" t="str">
        <f t="shared" si="132"/>
        <v>RXTNP BEN EIS NEEI</v>
      </c>
      <c r="H3579" t="str">
        <f t="shared" si="133"/>
        <v>RXT</v>
      </c>
      <c r="I3579" t="s">
        <v>6863</v>
      </c>
      <c r="J3579" t="s">
        <v>6862</v>
      </c>
    </row>
    <row r="3580" spans="7:10" x14ac:dyDescent="0.35">
      <c r="G3580" t="str">
        <f t="shared" si="132"/>
        <v>RXTNP HANDSWORTH AOR HDAR</v>
      </c>
      <c r="H3580" t="str">
        <f t="shared" si="133"/>
        <v>RXT</v>
      </c>
      <c r="I3580" t="s">
        <v>6865</v>
      </c>
      <c r="J3580" t="s">
        <v>6864</v>
      </c>
    </row>
    <row r="3581" spans="7:10" x14ac:dyDescent="0.35">
      <c r="G3581" t="str">
        <f t="shared" si="132"/>
        <v>RXTNP HOB EAST EIS HEEI</v>
      </c>
      <c r="H3581" t="str">
        <f t="shared" si="133"/>
        <v>RXT</v>
      </c>
      <c r="I3581" t="s">
        <v>6867</v>
      </c>
      <c r="J3581" t="s">
        <v>6866</v>
      </c>
    </row>
    <row r="3582" spans="7:10" x14ac:dyDescent="0.35">
      <c r="G3582" t="str">
        <f t="shared" si="132"/>
        <v>RXTNP HOB WEST EIS HWEI</v>
      </c>
      <c r="H3582" t="str">
        <f t="shared" si="133"/>
        <v>RXT</v>
      </c>
      <c r="I3582" t="s">
        <v>6869</v>
      </c>
      <c r="J3582" t="s">
        <v>6868</v>
      </c>
    </row>
    <row r="3583" spans="7:10" x14ac:dyDescent="0.35">
      <c r="G3583" t="str">
        <f t="shared" si="132"/>
        <v>RXTNP KINGSTANDING AOR KGAR</v>
      </c>
      <c r="H3583" t="str">
        <f t="shared" si="133"/>
        <v>RXT</v>
      </c>
      <c r="I3583" t="s">
        <v>6871</v>
      </c>
      <c r="J3583" t="s">
        <v>6870</v>
      </c>
    </row>
    <row r="3584" spans="7:10" x14ac:dyDescent="0.35">
      <c r="G3584" t="str">
        <f t="shared" si="132"/>
        <v>RXTNP LADYWOOD AOR LDAR</v>
      </c>
      <c r="H3584" t="str">
        <f t="shared" si="133"/>
        <v>RXT</v>
      </c>
      <c r="I3584" t="s">
        <v>6873</v>
      </c>
      <c r="J3584" t="s">
        <v>6872</v>
      </c>
    </row>
    <row r="3585" spans="7:10" x14ac:dyDescent="0.35">
      <c r="G3585" t="str">
        <f t="shared" si="132"/>
        <v>RXTNP NECHELLS AOR NCAR</v>
      </c>
      <c r="H3585" t="str">
        <f t="shared" si="133"/>
        <v>RXT</v>
      </c>
      <c r="I3585" t="s">
        <v>6875</v>
      </c>
      <c r="J3585" t="s">
        <v>6874</v>
      </c>
    </row>
    <row r="3586" spans="7:10" x14ac:dyDescent="0.35">
      <c r="G3586" t="str">
        <f t="shared" si="132"/>
        <v>RXTNP SOLIHULL AOR SLAR</v>
      </c>
      <c r="H3586" t="str">
        <f t="shared" si="133"/>
        <v>RXT</v>
      </c>
      <c r="I3586" t="s">
        <v>6877</v>
      </c>
      <c r="J3586" t="s">
        <v>6876</v>
      </c>
    </row>
    <row r="3587" spans="7:10" x14ac:dyDescent="0.35">
      <c r="G3587" t="str">
        <f t="shared" si="132"/>
        <v>RXTNP SOLIHULL EIS SLEI</v>
      </c>
      <c r="H3587" t="str">
        <f t="shared" si="133"/>
        <v>RXT</v>
      </c>
      <c r="I3587" t="s">
        <v>6879</v>
      </c>
      <c r="J3587" t="s">
        <v>6878</v>
      </c>
    </row>
    <row r="3588" spans="7:10" x14ac:dyDescent="0.35">
      <c r="G3588" t="str">
        <f t="shared" si="132"/>
        <v>RXTNP SOUTH AOR AHAR</v>
      </c>
      <c r="H3588" t="str">
        <f t="shared" si="133"/>
        <v>RXT</v>
      </c>
      <c r="I3588" t="s">
        <v>6881</v>
      </c>
      <c r="J3588" t="s">
        <v>6880</v>
      </c>
    </row>
    <row r="3589" spans="7:10" x14ac:dyDescent="0.35">
      <c r="G3589" t="str">
        <f t="shared" si="132"/>
        <v>RXTNP SOUTH EIS STEI</v>
      </c>
      <c r="H3589" t="str">
        <f t="shared" si="133"/>
        <v>RXT</v>
      </c>
      <c r="I3589" t="s">
        <v>6883</v>
      </c>
      <c r="J3589" t="s">
        <v>6882</v>
      </c>
    </row>
    <row r="3590" spans="7:10" x14ac:dyDescent="0.35">
      <c r="G3590" t="str">
        <f t="shared" si="132"/>
        <v>RXTNP SPARKBROOK AOR SKAR</v>
      </c>
      <c r="H3590" t="str">
        <f t="shared" si="133"/>
        <v>RXT</v>
      </c>
      <c r="I3590" t="s">
        <v>6885</v>
      </c>
      <c r="J3590" t="s">
        <v>6884</v>
      </c>
    </row>
    <row r="3591" spans="7:10" x14ac:dyDescent="0.35">
      <c r="G3591" t="str">
        <f t="shared" si="132"/>
        <v>RXTNP YARDLEY AOR YDAR</v>
      </c>
      <c r="H3591" t="str">
        <f t="shared" si="133"/>
        <v>RXT</v>
      </c>
      <c r="I3591" t="s">
        <v>6887</v>
      </c>
      <c r="J3591" t="s">
        <v>6886</v>
      </c>
    </row>
    <row r="3592" spans="7:10" x14ac:dyDescent="0.35">
      <c r="G3592" t="str">
        <f t="shared" si="132"/>
        <v>RXTPERRY BARR OPS PBOA</v>
      </c>
      <c r="H3592" t="str">
        <f t="shared" si="133"/>
        <v>RXT</v>
      </c>
      <c r="I3592" t="s">
        <v>6889</v>
      </c>
      <c r="J3592" t="s">
        <v>6888</v>
      </c>
    </row>
    <row r="3593" spans="7:10" x14ac:dyDescent="0.35">
      <c r="G3593" t="str">
        <f t="shared" si="132"/>
        <v>RXTQUEEN ELIZABETH PSYCHIATRIC HOSPITAL</v>
      </c>
      <c r="H3593" t="str">
        <f t="shared" si="133"/>
        <v>RXT</v>
      </c>
      <c r="I3593" t="s">
        <v>6891</v>
      </c>
      <c r="J3593" t="s">
        <v>6890</v>
      </c>
    </row>
    <row r="3594" spans="7:10" x14ac:dyDescent="0.35">
      <c r="G3594" t="str">
        <f t="shared" si="132"/>
        <v>RXTREASIDE CLINIC</v>
      </c>
      <c r="H3594" t="str">
        <f t="shared" si="133"/>
        <v>RXT</v>
      </c>
      <c r="I3594" t="s">
        <v>6893</v>
      </c>
      <c r="J3594" t="s">
        <v>6892</v>
      </c>
    </row>
    <row r="3595" spans="7:10" x14ac:dyDescent="0.35">
      <c r="G3595" t="str">
        <f t="shared" si="132"/>
        <v>RXTRESERVOIR COURT</v>
      </c>
      <c r="H3595" t="str">
        <f t="shared" si="133"/>
        <v>RXT</v>
      </c>
      <c r="I3595" t="s">
        <v>6895</v>
      </c>
      <c r="J3595" t="s">
        <v>6894</v>
      </c>
    </row>
    <row r="3596" spans="7:10" x14ac:dyDescent="0.35">
      <c r="G3596" t="str">
        <f t="shared" si="132"/>
        <v>RXTRIVERSIDE PARK</v>
      </c>
      <c r="H3596" t="str">
        <f t="shared" si="133"/>
        <v>RXT</v>
      </c>
      <c r="I3596" t="s">
        <v>6897</v>
      </c>
      <c r="J3596" t="s">
        <v>6896</v>
      </c>
    </row>
    <row r="3597" spans="7:10" x14ac:dyDescent="0.35">
      <c r="G3597" t="str">
        <f t="shared" si="132"/>
        <v>RXTROSS HOUSE</v>
      </c>
      <c r="H3597" t="str">
        <f t="shared" si="133"/>
        <v>RXT</v>
      </c>
      <c r="I3597" t="s">
        <v>6899</v>
      </c>
      <c r="J3597" t="s">
        <v>6898</v>
      </c>
    </row>
    <row r="3598" spans="7:10" x14ac:dyDescent="0.35">
      <c r="G3598" t="str">
        <f t="shared" si="132"/>
        <v>RXTSELLY OAK HOSPITAL</v>
      </c>
      <c r="H3598" t="str">
        <f t="shared" si="133"/>
        <v>RXT</v>
      </c>
      <c r="I3598" t="s">
        <v>6901</v>
      </c>
      <c r="J3598" t="s">
        <v>6900</v>
      </c>
    </row>
    <row r="3599" spans="7:10" x14ac:dyDescent="0.35">
      <c r="G3599" t="str">
        <f t="shared" si="132"/>
        <v>RXTSELLY OAK OPS SOOA</v>
      </c>
      <c r="H3599" t="str">
        <f t="shared" si="133"/>
        <v>RXT</v>
      </c>
      <c r="I3599" t="s">
        <v>6903</v>
      </c>
      <c r="J3599" t="s">
        <v>6902</v>
      </c>
    </row>
    <row r="3600" spans="7:10" x14ac:dyDescent="0.35">
      <c r="G3600" t="str">
        <f t="shared" si="132"/>
        <v>RXTSOHO HILL</v>
      </c>
      <c r="H3600" t="str">
        <f t="shared" si="133"/>
        <v>RXT</v>
      </c>
      <c r="I3600" t="s">
        <v>6905</v>
      </c>
      <c r="J3600" t="s">
        <v>6904</v>
      </c>
    </row>
    <row r="3601" spans="7:10" x14ac:dyDescent="0.35">
      <c r="G3601" t="str">
        <f t="shared" si="132"/>
        <v>RXTSOLIHULL HOSPITAL</v>
      </c>
      <c r="H3601" t="str">
        <f t="shared" si="133"/>
        <v>RXT</v>
      </c>
      <c r="I3601" t="s">
        <v>3274</v>
      </c>
      <c r="J3601" t="s">
        <v>6906</v>
      </c>
    </row>
    <row r="3602" spans="7:10" x14ac:dyDescent="0.35">
      <c r="G3602" t="str">
        <f t="shared" si="132"/>
        <v>RXTSPARKBROOK HT - SKHT</v>
      </c>
      <c r="H3602" t="str">
        <f t="shared" si="133"/>
        <v>RXT</v>
      </c>
      <c r="I3602" t="s">
        <v>6908</v>
      </c>
      <c r="J3602" t="s">
        <v>6907</v>
      </c>
    </row>
    <row r="3603" spans="7:10" x14ac:dyDescent="0.35">
      <c r="G3603" t="str">
        <f t="shared" si="132"/>
        <v>RXTSPARKHILL OPS SPOA</v>
      </c>
      <c r="H3603" t="str">
        <f t="shared" si="133"/>
        <v>RXT</v>
      </c>
      <c r="I3603" t="s">
        <v>6910</v>
      </c>
      <c r="J3603" t="s">
        <v>6909</v>
      </c>
    </row>
    <row r="3604" spans="7:10" x14ac:dyDescent="0.35">
      <c r="G3604" t="str">
        <f t="shared" si="132"/>
        <v>RXTSTAFF SUPPORT</v>
      </c>
      <c r="H3604" t="str">
        <f t="shared" si="133"/>
        <v>RXT</v>
      </c>
      <c r="I3604" t="s">
        <v>6912</v>
      </c>
      <c r="J3604" t="s">
        <v>6911</v>
      </c>
    </row>
    <row r="3605" spans="7:10" x14ac:dyDescent="0.35">
      <c r="G3605" t="str">
        <f t="shared" si="132"/>
        <v>RXTSUTTON COLDFIELD OPS SCOA</v>
      </c>
      <c r="H3605" t="str">
        <f t="shared" si="133"/>
        <v>RXT</v>
      </c>
      <c r="I3605" t="s">
        <v>6914</v>
      </c>
      <c r="J3605" t="s">
        <v>6913</v>
      </c>
    </row>
    <row r="3606" spans="7:10" x14ac:dyDescent="0.35">
      <c r="G3606" t="str">
        <f t="shared" si="132"/>
        <v>RXTTALL TREES</v>
      </c>
      <c r="H3606" t="str">
        <f t="shared" si="133"/>
        <v>RXT</v>
      </c>
      <c r="I3606" t="s">
        <v>6916</v>
      </c>
      <c r="J3606" t="s">
        <v>6915</v>
      </c>
    </row>
    <row r="3607" spans="7:10" x14ac:dyDescent="0.35">
      <c r="G3607" t="str">
        <f t="shared" si="132"/>
        <v>RXTTAMARIND CENTRE</v>
      </c>
      <c r="H3607" t="str">
        <f t="shared" si="133"/>
        <v>RXT</v>
      </c>
      <c r="I3607" t="s">
        <v>6918</v>
      </c>
      <c r="J3607" t="s">
        <v>6917</v>
      </c>
    </row>
    <row r="3608" spans="7:10" x14ac:dyDescent="0.35">
      <c r="G3608" t="str">
        <f t="shared" si="132"/>
        <v>RXTTHE BARBERRY</v>
      </c>
      <c r="H3608" t="str">
        <f t="shared" si="133"/>
        <v>RXT</v>
      </c>
      <c r="I3608" t="s">
        <v>6920</v>
      </c>
      <c r="J3608" t="s">
        <v>6919</v>
      </c>
    </row>
    <row r="3609" spans="7:10" x14ac:dyDescent="0.35">
      <c r="G3609" t="str">
        <f t="shared" si="132"/>
        <v>RXTTHE BRIDGE GP</v>
      </c>
      <c r="H3609" t="str">
        <f t="shared" si="133"/>
        <v>RXT</v>
      </c>
      <c r="I3609" t="s">
        <v>6922</v>
      </c>
      <c r="J3609" t="s">
        <v>6921</v>
      </c>
    </row>
    <row r="3610" spans="7:10" x14ac:dyDescent="0.35">
      <c r="G3610" t="str">
        <f t="shared" si="132"/>
        <v>RXTTHE BRIDGE HP</v>
      </c>
      <c r="H3610" t="str">
        <f t="shared" si="133"/>
        <v>RXT</v>
      </c>
      <c r="I3610" t="s">
        <v>6924</v>
      </c>
      <c r="J3610" t="s">
        <v>6923</v>
      </c>
    </row>
    <row r="3611" spans="7:10" x14ac:dyDescent="0.35">
      <c r="G3611" t="str">
        <f t="shared" si="132"/>
        <v>RXTTHE BRIDGE NP</v>
      </c>
      <c r="H3611" t="str">
        <f t="shared" si="133"/>
        <v>RXT</v>
      </c>
      <c r="I3611" t="s">
        <v>6926</v>
      </c>
      <c r="J3611" t="s">
        <v>6925</v>
      </c>
    </row>
    <row r="3612" spans="7:10" x14ac:dyDescent="0.35">
      <c r="G3612" t="str">
        <f t="shared" si="132"/>
        <v>RXTTHE OLEASTER</v>
      </c>
      <c r="H3612" t="str">
        <f t="shared" si="133"/>
        <v>RXT</v>
      </c>
      <c r="I3612" t="s">
        <v>6928</v>
      </c>
      <c r="J3612" t="s">
        <v>6927</v>
      </c>
    </row>
    <row r="3613" spans="7:10" x14ac:dyDescent="0.35">
      <c r="G3613" t="str">
        <f t="shared" si="132"/>
        <v>RXTTHE ZINNIA CENTRE</v>
      </c>
      <c r="H3613" t="str">
        <f t="shared" si="133"/>
        <v>RXT</v>
      </c>
      <c r="I3613" t="s">
        <v>6930</v>
      </c>
      <c r="J3613" t="s">
        <v>6929</v>
      </c>
    </row>
    <row r="3614" spans="7:10" x14ac:dyDescent="0.35">
      <c r="G3614" t="str">
        <f t="shared" si="132"/>
        <v>RXTWEATHERDALE UNIT</v>
      </c>
      <c r="H3614" t="str">
        <f t="shared" si="133"/>
        <v>RXT</v>
      </c>
      <c r="I3614" t="s">
        <v>6932</v>
      </c>
      <c r="J3614" t="s">
        <v>6931</v>
      </c>
    </row>
    <row r="3615" spans="7:10" x14ac:dyDescent="0.35">
      <c r="G3615" t="str">
        <f t="shared" si="132"/>
        <v>RXTWOMENS THERAPY</v>
      </c>
      <c r="H3615" t="str">
        <f t="shared" si="133"/>
        <v>RXT</v>
      </c>
      <c r="I3615" t="s">
        <v>6934</v>
      </c>
      <c r="J3615" t="s">
        <v>6933</v>
      </c>
    </row>
    <row r="3616" spans="7:10" x14ac:dyDescent="0.35">
      <c r="G3616" t="str">
        <f t="shared" si="132"/>
        <v>RXTWOODSIDE CRESCENT</v>
      </c>
      <c r="H3616" t="str">
        <f t="shared" si="133"/>
        <v>RXT</v>
      </c>
      <c r="I3616" t="s">
        <v>6936</v>
      </c>
      <c r="J3616" t="s">
        <v>6935</v>
      </c>
    </row>
    <row r="3617" spans="7:10" x14ac:dyDescent="0.35">
      <c r="G3617" t="str">
        <f t="shared" ref="G3617:G3675" si="134">H3617&amp;I3617</f>
        <v>RXTYARDLEY OPS YDOA</v>
      </c>
      <c r="H3617" t="str">
        <f t="shared" si="133"/>
        <v>RXT</v>
      </c>
      <c r="I3617" t="s">
        <v>6938</v>
      </c>
      <c r="J3617" t="s">
        <v>6937</v>
      </c>
    </row>
    <row r="3618" spans="7:10" x14ac:dyDescent="0.35">
      <c r="G3618" t="str">
        <f t="shared" si="134"/>
        <v>RXVANSON ROAD UNIT</v>
      </c>
      <c r="H3618" t="str">
        <f t="shared" si="133"/>
        <v>RXV</v>
      </c>
      <c r="I3618" t="s">
        <v>6940</v>
      </c>
      <c r="J3618" t="s">
        <v>6939</v>
      </c>
    </row>
    <row r="3619" spans="7:10" x14ac:dyDescent="0.35">
      <c r="G3619" t="str">
        <f t="shared" si="134"/>
        <v>RXVATHERLEIGH PARK</v>
      </c>
      <c r="H3619" t="s">
        <v>102</v>
      </c>
      <c r="I3619" t="s">
        <v>4266</v>
      </c>
      <c r="J3619" t="s">
        <v>14444</v>
      </c>
    </row>
    <row r="3620" spans="7:10" x14ac:dyDescent="0.35">
      <c r="G3620" t="str">
        <f t="shared" si="134"/>
        <v>RXVBROOK HEYS - TRAFFORD</v>
      </c>
      <c r="H3620" t="str">
        <f t="shared" ref="H3620:H3678" si="135">LEFT(J3620,3)</f>
        <v>RXV</v>
      </c>
      <c r="I3620" t="s">
        <v>6942</v>
      </c>
      <c r="J3620" t="s">
        <v>6941</v>
      </c>
    </row>
    <row r="3621" spans="7:10" x14ac:dyDescent="0.35">
      <c r="G3621" t="str">
        <f t="shared" si="134"/>
        <v>RXVCHAPMAN BARKER - DRUG &amp; ALCOHOL INPATIENT UNIT</v>
      </c>
      <c r="H3621" t="str">
        <f t="shared" si="135"/>
        <v>RXV</v>
      </c>
      <c r="I3621" t="s">
        <v>6944</v>
      </c>
      <c r="J3621" t="s">
        <v>6943</v>
      </c>
    </row>
    <row r="3622" spans="7:10" x14ac:dyDescent="0.35">
      <c r="G3622" t="str">
        <f t="shared" si="134"/>
        <v>RXVDISCOVER, WESTGATE</v>
      </c>
      <c r="H3622" t="str">
        <f t="shared" si="135"/>
        <v>RXV</v>
      </c>
      <c r="I3622" t="s">
        <v>6946</v>
      </c>
      <c r="J3622" t="s">
        <v>6945</v>
      </c>
    </row>
    <row r="3623" spans="7:10" x14ac:dyDescent="0.35">
      <c r="G3623" t="str">
        <f t="shared" si="134"/>
        <v>RXVHAVERIGG</v>
      </c>
      <c r="H3623" t="str">
        <f t="shared" si="135"/>
        <v>RXV</v>
      </c>
      <c r="I3623" t="s">
        <v>6948</v>
      </c>
      <c r="J3623" t="s">
        <v>6947</v>
      </c>
    </row>
    <row r="3624" spans="7:10" x14ac:dyDescent="0.35">
      <c r="G3624" t="str">
        <f t="shared" si="134"/>
        <v>RXVHUMPHREY BOOTH - SALFORD</v>
      </c>
      <c r="H3624" t="str">
        <f t="shared" si="135"/>
        <v>RXV</v>
      </c>
      <c r="I3624" t="s">
        <v>6950</v>
      </c>
      <c r="J3624" t="s">
        <v>6949</v>
      </c>
    </row>
    <row r="3625" spans="7:10" x14ac:dyDescent="0.35">
      <c r="G3625" t="str">
        <f t="shared" si="134"/>
        <v>RXVLAUREATE HOUSE SERVICES</v>
      </c>
      <c r="H3625" t="str">
        <f t="shared" si="135"/>
        <v>RXV</v>
      </c>
      <c r="I3625" t="s">
        <v>6952</v>
      </c>
      <c r="J3625" t="s">
        <v>6951</v>
      </c>
    </row>
    <row r="3626" spans="7:10" x14ac:dyDescent="0.35">
      <c r="G3626" t="str">
        <f t="shared" si="134"/>
        <v>RXVMEADOWBROOK HOSPITAL - SALFORD MH</v>
      </c>
      <c r="H3626" t="str">
        <f t="shared" si="135"/>
        <v>RXV</v>
      </c>
      <c r="I3626" t="s">
        <v>6954</v>
      </c>
      <c r="J3626" t="s">
        <v>6953</v>
      </c>
    </row>
    <row r="3627" spans="7:10" x14ac:dyDescent="0.35">
      <c r="G3627" t="str">
        <f t="shared" si="134"/>
        <v>RXVMOORSIDE UNIT - TRAFFORD MH</v>
      </c>
      <c r="H3627" t="str">
        <f t="shared" si="135"/>
        <v>RXV</v>
      </c>
      <c r="I3627" t="s">
        <v>6956</v>
      </c>
      <c r="J3627" t="s">
        <v>6955</v>
      </c>
    </row>
    <row r="3628" spans="7:10" x14ac:dyDescent="0.35">
      <c r="G3628" t="str">
        <f t="shared" si="134"/>
        <v>RXVPARK HOUSE SERVICES</v>
      </c>
      <c r="H3628" t="str">
        <f t="shared" si="135"/>
        <v>RXV</v>
      </c>
      <c r="I3628" t="s">
        <v>6958</v>
      </c>
      <c r="J3628" t="s">
        <v>6957</v>
      </c>
    </row>
    <row r="3629" spans="7:10" x14ac:dyDescent="0.35">
      <c r="G3629" t="str">
        <f t="shared" si="134"/>
        <v>RXVPRESTWICH HOSPITAL</v>
      </c>
      <c r="H3629" t="str">
        <f t="shared" si="135"/>
        <v>RXV</v>
      </c>
      <c r="I3629" t="s">
        <v>6960</v>
      </c>
      <c r="J3629" t="s">
        <v>6959</v>
      </c>
    </row>
    <row r="3630" spans="7:10" x14ac:dyDescent="0.35">
      <c r="G3630" t="str">
        <f t="shared" ref="G3630" si="136">H3630&amp;I3630</f>
        <v>RXVRIVINGTON UNIT INPATIENT MENTAL HEALTH SERVICES</v>
      </c>
      <c r="H3630" t="str">
        <f t="shared" ref="H3630" si="137">LEFT(J3630,3)</f>
        <v>RXV</v>
      </c>
      <c r="I3630" t="s">
        <v>14595</v>
      </c>
      <c r="J3630" t="s">
        <v>14596</v>
      </c>
    </row>
    <row r="3631" spans="7:10" x14ac:dyDescent="0.35">
      <c r="G3631" t="str">
        <f t="shared" si="134"/>
        <v>RXVSDAS - ACTON SQUARE</v>
      </c>
      <c r="H3631" t="str">
        <f t="shared" si="135"/>
        <v>RXV</v>
      </c>
      <c r="I3631" t="s">
        <v>6962</v>
      </c>
      <c r="J3631" t="s">
        <v>6961</v>
      </c>
    </row>
    <row r="3632" spans="7:10" x14ac:dyDescent="0.35">
      <c r="G3632" t="str">
        <f t="shared" si="134"/>
        <v>RXVSDAS - THE BASEMENT</v>
      </c>
      <c r="H3632" t="str">
        <f t="shared" si="135"/>
        <v>RXV</v>
      </c>
      <c r="I3632" t="s">
        <v>6964</v>
      </c>
      <c r="J3632" t="s">
        <v>6963</v>
      </c>
    </row>
    <row r="3633" spans="7:10" x14ac:dyDescent="0.35">
      <c r="G3633" t="str">
        <f t="shared" si="134"/>
        <v>RXVWENTWORTH HOUSE</v>
      </c>
      <c r="H3633" t="str">
        <f t="shared" si="135"/>
        <v>RXV</v>
      </c>
      <c r="I3633" t="s">
        <v>6966</v>
      </c>
      <c r="J3633" t="s">
        <v>6965</v>
      </c>
    </row>
    <row r="3634" spans="7:10" x14ac:dyDescent="0.35">
      <c r="G3634" t="str">
        <f t="shared" si="134"/>
        <v>RXVWIGAN DRUG &amp; ALCOHOL SERVCE</v>
      </c>
      <c r="H3634" t="str">
        <f t="shared" si="135"/>
        <v>RXV</v>
      </c>
      <c r="I3634" t="s">
        <v>6968</v>
      </c>
      <c r="J3634" t="s">
        <v>6967</v>
      </c>
    </row>
    <row r="3635" spans="7:10" x14ac:dyDescent="0.35">
      <c r="G3635" t="str">
        <f t="shared" si="134"/>
        <v>RXVWOODLANDS OLDER ADULT INPATIENT SERVICES</v>
      </c>
      <c r="H3635" t="str">
        <f t="shared" si="135"/>
        <v>RXV</v>
      </c>
      <c r="I3635" t="s">
        <v>14597</v>
      </c>
      <c r="J3635" t="s">
        <v>14598</v>
      </c>
    </row>
    <row r="3636" spans="7:10" x14ac:dyDescent="0.35">
      <c r="G3636" t="str">
        <f t="shared" si="134"/>
        <v>RXVYOUNG PERSONS UNIT</v>
      </c>
      <c r="H3636" t="str">
        <f t="shared" si="135"/>
        <v>RXV</v>
      </c>
      <c r="I3636" t="s">
        <v>6970</v>
      </c>
      <c r="J3636" t="s">
        <v>6969</v>
      </c>
    </row>
    <row r="3637" spans="7:10" x14ac:dyDescent="0.35">
      <c r="G3637" t="str">
        <f t="shared" si="134"/>
        <v>RXWBRIDGNORTH HOSPITAL (MATERNITY)</v>
      </c>
      <c r="H3637" t="str">
        <f t="shared" si="135"/>
        <v>RXW</v>
      </c>
      <c r="I3637" t="s">
        <v>6972</v>
      </c>
      <c r="J3637" t="s">
        <v>6971</v>
      </c>
    </row>
    <row r="3638" spans="7:10" x14ac:dyDescent="0.35">
      <c r="G3638" t="str">
        <f t="shared" si="134"/>
        <v>RXWLUDLOW HOSPITAL (MATERNITY)</v>
      </c>
      <c r="H3638" t="str">
        <f t="shared" si="135"/>
        <v>RXW</v>
      </c>
      <c r="I3638" t="s">
        <v>6974</v>
      </c>
      <c r="J3638" t="s">
        <v>6973</v>
      </c>
    </row>
    <row r="3639" spans="7:10" x14ac:dyDescent="0.35">
      <c r="G3639" t="str">
        <f t="shared" si="134"/>
        <v>RXWROBERT JONES &amp; AGNES HUNT ORTHOPAEDIC &amp; DISTRICT HOSPITAL</v>
      </c>
      <c r="H3639" t="str">
        <f t="shared" si="135"/>
        <v>RXW</v>
      </c>
      <c r="I3639" t="s">
        <v>6976</v>
      </c>
      <c r="J3639" t="s">
        <v>6975</v>
      </c>
    </row>
    <row r="3640" spans="7:10" x14ac:dyDescent="0.35">
      <c r="G3640" t="str">
        <f t="shared" si="134"/>
        <v>RXWROYAL SHREWSBURY HOSPITAL</v>
      </c>
      <c r="H3640" t="str">
        <f t="shared" si="135"/>
        <v>RXW</v>
      </c>
      <c r="I3640" t="s">
        <v>682</v>
      </c>
      <c r="J3640" t="s">
        <v>6977</v>
      </c>
    </row>
    <row r="3641" spans="7:10" x14ac:dyDescent="0.35">
      <c r="G3641" t="str">
        <f t="shared" si="134"/>
        <v>RXWROYAL SHREWSBURY HOSPITAL (MATERNITY)</v>
      </c>
      <c r="H3641" t="str">
        <f t="shared" si="135"/>
        <v>RXW</v>
      </c>
      <c r="I3641" t="s">
        <v>6979</v>
      </c>
      <c r="J3641" t="s">
        <v>6978</v>
      </c>
    </row>
    <row r="3642" spans="7:10" x14ac:dyDescent="0.35">
      <c r="G3642" t="str">
        <f t="shared" si="134"/>
        <v>RXWTHE PRINCESS ROYAL HOSPITAL</v>
      </c>
      <c r="H3642" t="str">
        <f t="shared" si="135"/>
        <v>RXW</v>
      </c>
      <c r="I3642" t="s">
        <v>6981</v>
      </c>
      <c r="J3642" t="s">
        <v>6980</v>
      </c>
    </row>
    <row r="3643" spans="7:10" x14ac:dyDescent="0.35">
      <c r="G3643" t="str">
        <f t="shared" si="134"/>
        <v>RXWTHE PRINCESS ROYAL HOSPITAL (MATERNITY)</v>
      </c>
      <c r="H3643" t="str">
        <f t="shared" si="135"/>
        <v>RXW</v>
      </c>
      <c r="I3643" t="s">
        <v>6983</v>
      </c>
      <c r="J3643" t="s">
        <v>6982</v>
      </c>
    </row>
    <row r="3644" spans="7:10" x14ac:dyDescent="0.35">
      <c r="G3644" t="str">
        <f t="shared" si="134"/>
        <v>RXXALBERT WARD</v>
      </c>
      <c r="H3644" t="str">
        <f t="shared" si="135"/>
        <v>RXX</v>
      </c>
      <c r="I3644" t="s">
        <v>6986</v>
      </c>
      <c r="J3644" t="s">
        <v>6985</v>
      </c>
    </row>
    <row r="3645" spans="7:10" x14ac:dyDescent="0.35">
      <c r="G3645" t="str">
        <f t="shared" si="134"/>
        <v>RXXAPRIL COTTAGE</v>
      </c>
      <c r="H3645" t="str">
        <f t="shared" si="135"/>
        <v>RXX</v>
      </c>
      <c r="I3645" t="s">
        <v>6988</v>
      </c>
      <c r="J3645" t="s">
        <v>6987</v>
      </c>
    </row>
    <row r="3646" spans="7:10" x14ac:dyDescent="0.35">
      <c r="G3646" t="str">
        <f t="shared" si="134"/>
        <v>RXXARNSIDE</v>
      </c>
      <c r="H3646" t="str">
        <f t="shared" si="135"/>
        <v>RXX</v>
      </c>
      <c r="I3646" t="s">
        <v>6990</v>
      </c>
      <c r="J3646" t="s">
        <v>6989</v>
      </c>
    </row>
    <row r="3647" spans="7:10" x14ac:dyDescent="0.35">
      <c r="G3647" t="str">
        <f t="shared" si="134"/>
        <v>RXXASHFORD HOSPITAL</v>
      </c>
      <c r="H3647" t="str">
        <f t="shared" si="135"/>
        <v>RXX</v>
      </c>
      <c r="I3647" t="s">
        <v>4085</v>
      </c>
      <c r="J3647" t="s">
        <v>6991</v>
      </c>
    </row>
    <row r="3648" spans="7:10" x14ac:dyDescent="0.35">
      <c r="G3648" t="str">
        <f t="shared" si="134"/>
        <v>RXXASHMOUNT</v>
      </c>
      <c r="H3648" t="str">
        <f t="shared" si="135"/>
        <v>RXX</v>
      </c>
      <c r="I3648" t="s">
        <v>6993</v>
      </c>
      <c r="J3648" t="s">
        <v>6992</v>
      </c>
    </row>
    <row r="3649" spans="7:10" x14ac:dyDescent="0.35">
      <c r="G3649" t="str">
        <f t="shared" si="134"/>
        <v>RXXBLAKE WARD</v>
      </c>
      <c r="H3649" t="str">
        <f t="shared" si="135"/>
        <v>RXX</v>
      </c>
      <c r="I3649" t="s">
        <v>6995</v>
      </c>
      <c r="J3649" t="s">
        <v>6994</v>
      </c>
    </row>
    <row r="3650" spans="7:10" x14ac:dyDescent="0.35">
      <c r="G3650" t="str">
        <f t="shared" si="134"/>
        <v>RXXBRIARWOOD</v>
      </c>
      <c r="H3650" t="str">
        <f t="shared" si="135"/>
        <v>RXX</v>
      </c>
      <c r="I3650" t="s">
        <v>6997</v>
      </c>
      <c r="J3650" t="s">
        <v>6996</v>
      </c>
    </row>
    <row r="3651" spans="7:10" x14ac:dyDescent="0.35">
      <c r="G3651" t="str">
        <f t="shared" si="134"/>
        <v>RXXCHARLTON WARD</v>
      </c>
      <c r="H3651" t="str">
        <f t="shared" si="135"/>
        <v>RXX</v>
      </c>
      <c r="I3651" t="s">
        <v>6999</v>
      </c>
      <c r="J3651" t="s">
        <v>6998</v>
      </c>
    </row>
    <row r="3652" spans="7:10" x14ac:dyDescent="0.35">
      <c r="G3652" t="str">
        <f t="shared" si="134"/>
        <v>RXXCHERRY OAK</v>
      </c>
      <c r="H3652" t="str">
        <f t="shared" si="135"/>
        <v>RXX</v>
      </c>
      <c r="I3652" t="s">
        <v>7001</v>
      </c>
      <c r="J3652" t="s">
        <v>7000</v>
      </c>
    </row>
    <row r="3653" spans="7:10" x14ac:dyDescent="0.35">
      <c r="G3653" t="str">
        <f t="shared" si="134"/>
        <v>RXXCHERRYTREES RESIDENTIAL HOME</v>
      </c>
      <c r="H3653" t="str">
        <f t="shared" si="135"/>
        <v>RXX</v>
      </c>
      <c r="I3653" t="s">
        <v>7003</v>
      </c>
      <c r="J3653" t="s">
        <v>7002</v>
      </c>
    </row>
    <row r="3654" spans="7:10" x14ac:dyDescent="0.35">
      <c r="G3654" t="str">
        <f t="shared" si="134"/>
        <v>RXXCLARE WARD</v>
      </c>
      <c r="H3654" t="str">
        <f t="shared" si="135"/>
        <v>RXX</v>
      </c>
      <c r="I3654" t="s">
        <v>7005</v>
      </c>
      <c r="J3654" t="s">
        <v>7004</v>
      </c>
    </row>
    <row r="3655" spans="7:10" x14ac:dyDescent="0.35">
      <c r="G3655" t="str">
        <f t="shared" si="134"/>
        <v>RXXCMHRS SPELTHORNE</v>
      </c>
      <c r="H3655" t="str">
        <f t="shared" si="135"/>
        <v>RXX</v>
      </c>
      <c r="I3655" t="s">
        <v>7007</v>
      </c>
      <c r="J3655" t="s">
        <v>7006</v>
      </c>
    </row>
    <row r="3656" spans="7:10" x14ac:dyDescent="0.35">
      <c r="G3656" t="str">
        <f t="shared" si="134"/>
        <v>RXXCOBGATES</v>
      </c>
      <c r="H3656" t="str">
        <f t="shared" si="135"/>
        <v>RXX</v>
      </c>
      <c r="I3656" t="s">
        <v>7009</v>
      </c>
      <c r="J3656" t="s">
        <v>7008</v>
      </c>
    </row>
    <row r="3657" spans="7:10" x14ac:dyDescent="0.35">
      <c r="G3657" t="str">
        <f t="shared" si="134"/>
        <v>RXXCRANLEIGH HOSPITAL</v>
      </c>
      <c r="H3657" t="str">
        <f t="shared" si="135"/>
        <v>RXX</v>
      </c>
      <c r="I3657" t="s">
        <v>7011</v>
      </c>
      <c r="J3657" t="s">
        <v>7010</v>
      </c>
    </row>
    <row r="3658" spans="7:10" x14ac:dyDescent="0.35">
      <c r="G3658" t="str">
        <f t="shared" si="134"/>
        <v>RXXCRANLEIGH VILLAGE HOSPITAL</v>
      </c>
      <c r="H3658" t="str">
        <f t="shared" si="135"/>
        <v>RXX</v>
      </c>
      <c r="I3658" t="s">
        <v>7013</v>
      </c>
      <c r="J3658" t="s">
        <v>7012</v>
      </c>
    </row>
    <row r="3659" spans="7:10" x14ac:dyDescent="0.35">
      <c r="G3659" t="str">
        <f t="shared" si="134"/>
        <v>RXXDRUG AND ALCOHOL CJS</v>
      </c>
      <c r="H3659" t="str">
        <f t="shared" si="135"/>
        <v>RXX</v>
      </c>
      <c r="I3659" t="s">
        <v>7015</v>
      </c>
      <c r="J3659" t="s">
        <v>7014</v>
      </c>
    </row>
    <row r="3660" spans="7:10" x14ac:dyDescent="0.35">
      <c r="G3660" t="str">
        <f t="shared" si="134"/>
        <v>RXXEAST SURREY HOSPITAL</v>
      </c>
      <c r="H3660" t="str">
        <f t="shared" si="135"/>
        <v>RXX</v>
      </c>
      <c r="I3660" t="s">
        <v>4162</v>
      </c>
      <c r="J3660" t="s">
        <v>7016</v>
      </c>
    </row>
    <row r="3661" spans="7:10" x14ac:dyDescent="0.35">
      <c r="G3661" t="str">
        <f t="shared" si="134"/>
        <v>RXXEATING DISORDERS</v>
      </c>
      <c r="H3661" t="str">
        <f t="shared" si="135"/>
        <v>RXX</v>
      </c>
      <c r="I3661" t="s">
        <v>3042</v>
      </c>
      <c r="J3661" t="s">
        <v>7017</v>
      </c>
    </row>
    <row r="3662" spans="7:10" x14ac:dyDescent="0.35">
      <c r="G3662" t="str">
        <f t="shared" si="134"/>
        <v>RXXELLEN TERRY</v>
      </c>
      <c r="H3662" t="str">
        <f t="shared" si="135"/>
        <v>RXX</v>
      </c>
      <c r="I3662" t="s">
        <v>7019</v>
      </c>
      <c r="J3662" t="s">
        <v>7018</v>
      </c>
    </row>
    <row r="3663" spans="7:10" x14ac:dyDescent="0.35">
      <c r="G3663" t="str">
        <f t="shared" si="134"/>
        <v>RXXEPSOM GENERAL HOSPITAL</v>
      </c>
      <c r="H3663" t="str">
        <f t="shared" si="135"/>
        <v>RXX</v>
      </c>
      <c r="I3663" t="s">
        <v>7021</v>
      </c>
      <c r="J3663" t="s">
        <v>7020</v>
      </c>
    </row>
    <row r="3664" spans="7:10" x14ac:dyDescent="0.35">
      <c r="G3664" t="str">
        <f t="shared" si="134"/>
        <v>RXXFAIRMEAD</v>
      </c>
      <c r="H3664" t="str">
        <f t="shared" si="135"/>
        <v>RXX</v>
      </c>
      <c r="I3664" t="s">
        <v>7023</v>
      </c>
      <c r="J3664" t="s">
        <v>7022</v>
      </c>
    </row>
    <row r="3665" spans="7:10" x14ac:dyDescent="0.35">
      <c r="G3665" t="str">
        <f t="shared" si="134"/>
        <v>RXXFARNHAM HOSPITAL</v>
      </c>
      <c r="H3665" t="str">
        <f t="shared" si="135"/>
        <v>RXX</v>
      </c>
      <c r="I3665" t="s">
        <v>814</v>
      </c>
      <c r="J3665" t="s">
        <v>7024</v>
      </c>
    </row>
    <row r="3666" spans="7:10" x14ac:dyDescent="0.35">
      <c r="G3666" t="str">
        <f t="shared" si="134"/>
        <v>RXXFARNHAM ROAD HOSPITAL</v>
      </c>
      <c r="H3666" t="str">
        <f t="shared" si="135"/>
        <v>RXX</v>
      </c>
      <c r="I3666" t="s">
        <v>14840</v>
      </c>
      <c r="J3666" t="s">
        <v>14839</v>
      </c>
    </row>
    <row r="3667" spans="7:10" x14ac:dyDescent="0.35">
      <c r="G3667" t="str">
        <f t="shared" si="134"/>
        <v>RXXFLEET HOSPITAL</v>
      </c>
      <c r="H3667" t="str">
        <f t="shared" si="135"/>
        <v>RXX</v>
      </c>
      <c r="I3667" t="s">
        <v>7026</v>
      </c>
      <c r="J3667" t="s">
        <v>7025</v>
      </c>
    </row>
    <row r="3668" spans="7:10" x14ac:dyDescent="0.35">
      <c r="G3668" t="str">
        <f t="shared" si="134"/>
        <v>RXXFP10 - ARC 1 WARD</v>
      </c>
      <c r="H3668" t="str">
        <f t="shared" si="135"/>
        <v>RXX</v>
      </c>
      <c r="I3668" t="s">
        <v>7028</v>
      </c>
      <c r="J3668" t="s">
        <v>7027</v>
      </c>
    </row>
    <row r="3669" spans="7:10" x14ac:dyDescent="0.35">
      <c r="G3669" t="str">
        <f t="shared" si="134"/>
        <v>RXXFP10 - ARC II WARD</v>
      </c>
      <c r="H3669" t="str">
        <f t="shared" si="135"/>
        <v>RXX</v>
      </c>
      <c r="I3669" t="s">
        <v>7030</v>
      </c>
      <c r="J3669" t="s">
        <v>7029</v>
      </c>
    </row>
    <row r="3670" spans="7:10" x14ac:dyDescent="0.35">
      <c r="G3670" t="str">
        <f t="shared" si="134"/>
        <v>RXXFP10 - NURSE RXXV4</v>
      </c>
      <c r="H3670" t="str">
        <f t="shared" si="135"/>
        <v>RXX</v>
      </c>
      <c r="I3670" t="s">
        <v>7032</v>
      </c>
      <c r="J3670" t="s">
        <v>7031</v>
      </c>
    </row>
    <row r="3671" spans="7:10" x14ac:dyDescent="0.35">
      <c r="G3671" t="str">
        <f t="shared" si="134"/>
        <v>RXXFRIMLEY PARK HOSPITAL</v>
      </c>
      <c r="H3671" t="str">
        <f t="shared" si="135"/>
        <v>RXX</v>
      </c>
      <c r="I3671" t="s">
        <v>816</v>
      </c>
      <c r="J3671" t="s">
        <v>7033</v>
      </c>
    </row>
    <row r="3672" spans="7:10" x14ac:dyDescent="0.35">
      <c r="G3672" t="str">
        <f t="shared" si="134"/>
        <v>RXXGALLWEY</v>
      </c>
      <c r="H3672" t="str">
        <f t="shared" si="135"/>
        <v>RXX</v>
      </c>
      <c r="I3672" t="s">
        <v>7035</v>
      </c>
      <c r="J3672" t="s">
        <v>7034</v>
      </c>
    </row>
    <row r="3673" spans="7:10" x14ac:dyDescent="0.35">
      <c r="G3673" t="str">
        <f t="shared" si="134"/>
        <v>RXXGEESEMERE</v>
      </c>
      <c r="H3673" t="str">
        <f t="shared" si="135"/>
        <v>RXX</v>
      </c>
      <c r="I3673" t="s">
        <v>7037</v>
      </c>
      <c r="J3673" t="s">
        <v>7036</v>
      </c>
    </row>
    <row r="3674" spans="7:10" x14ac:dyDescent="0.35">
      <c r="G3674" t="str">
        <f t="shared" si="134"/>
        <v>RXXGRANDVIEW</v>
      </c>
      <c r="H3674" t="str">
        <f t="shared" si="135"/>
        <v>RXX</v>
      </c>
      <c r="I3674" t="s">
        <v>7039</v>
      </c>
      <c r="J3674" t="s">
        <v>7038</v>
      </c>
    </row>
    <row r="3675" spans="7:10" x14ac:dyDescent="0.35">
      <c r="G3675" t="str">
        <f t="shared" si="134"/>
        <v>RXXGREAT MEADOWS</v>
      </c>
      <c r="H3675" t="str">
        <f t="shared" si="135"/>
        <v>RXX</v>
      </c>
      <c r="I3675" t="s">
        <v>7041</v>
      </c>
      <c r="J3675" t="s">
        <v>7040</v>
      </c>
    </row>
    <row r="3676" spans="7:10" x14ac:dyDescent="0.35">
      <c r="G3676" t="str">
        <f t="shared" ref="G3676:G3740" si="138">H3676&amp;I3676</f>
        <v>RXXGREENLAWS</v>
      </c>
      <c r="H3676" t="str">
        <f t="shared" si="135"/>
        <v>RXX</v>
      </c>
      <c r="I3676" t="s">
        <v>7043</v>
      </c>
      <c r="J3676" t="s">
        <v>7042</v>
      </c>
    </row>
    <row r="3677" spans="7:10" x14ac:dyDescent="0.35">
      <c r="G3677" t="str">
        <f t="shared" si="138"/>
        <v>RXXHALE WARD</v>
      </c>
      <c r="H3677" t="str">
        <f t="shared" si="135"/>
        <v>RXX</v>
      </c>
      <c r="I3677" t="s">
        <v>7045</v>
      </c>
      <c r="J3677" t="s">
        <v>7044</v>
      </c>
    </row>
    <row r="3678" spans="7:10" x14ac:dyDescent="0.35">
      <c r="G3678" t="str">
        <f t="shared" si="138"/>
        <v>RXXHALLIFORD WARD</v>
      </c>
      <c r="H3678" t="str">
        <f t="shared" si="135"/>
        <v>RXX</v>
      </c>
      <c r="I3678" t="s">
        <v>7047</v>
      </c>
      <c r="J3678" t="s">
        <v>7046</v>
      </c>
    </row>
    <row r="3679" spans="7:10" x14ac:dyDescent="0.35">
      <c r="G3679" t="str">
        <f t="shared" si="138"/>
        <v>RXXHASLEMERE HOSPITAL</v>
      </c>
      <c r="H3679" t="str">
        <f t="shared" ref="H3679:H3743" si="139">LEFT(J3679,3)</f>
        <v>RXX</v>
      </c>
      <c r="I3679" t="s">
        <v>818</v>
      </c>
      <c r="J3679" t="s">
        <v>7048</v>
      </c>
    </row>
    <row r="3680" spans="7:10" x14ac:dyDescent="0.35">
      <c r="G3680" t="str">
        <f t="shared" si="138"/>
        <v>RXXHERMITAGE</v>
      </c>
      <c r="H3680" t="str">
        <f t="shared" si="139"/>
        <v>RXX</v>
      </c>
      <c r="I3680" t="s">
        <v>7050</v>
      </c>
      <c r="J3680" t="s">
        <v>7049</v>
      </c>
    </row>
    <row r="3681" spans="7:10" x14ac:dyDescent="0.35">
      <c r="G3681" t="str">
        <f t="shared" si="138"/>
        <v>RXXHILLCROFT</v>
      </c>
      <c r="H3681" t="str">
        <f t="shared" si="139"/>
        <v>RXX</v>
      </c>
      <c r="I3681" t="s">
        <v>7052</v>
      </c>
      <c r="J3681" t="s">
        <v>7051</v>
      </c>
    </row>
    <row r="3682" spans="7:10" x14ac:dyDescent="0.35">
      <c r="G3682" t="str">
        <f t="shared" si="138"/>
        <v>RXXHOLLY TREE</v>
      </c>
      <c r="H3682" t="str">
        <f t="shared" si="139"/>
        <v>RXX</v>
      </c>
      <c r="I3682" t="s">
        <v>7054</v>
      </c>
      <c r="J3682" t="s">
        <v>7053</v>
      </c>
    </row>
    <row r="3683" spans="7:10" x14ac:dyDescent="0.35">
      <c r="G3683" t="str">
        <f t="shared" si="138"/>
        <v>RXXLARKFIELD</v>
      </c>
      <c r="H3683" t="str">
        <f t="shared" si="139"/>
        <v>RXX</v>
      </c>
      <c r="I3683" t="s">
        <v>7056</v>
      </c>
      <c r="J3683" t="s">
        <v>7055</v>
      </c>
    </row>
    <row r="3684" spans="7:10" x14ac:dyDescent="0.35">
      <c r="G3684" t="str">
        <f t="shared" si="138"/>
        <v>RXXLAUREATE WARD</v>
      </c>
      <c r="H3684" t="str">
        <f t="shared" si="139"/>
        <v>RXX</v>
      </c>
      <c r="I3684" t="s">
        <v>7058</v>
      </c>
      <c r="J3684" t="s">
        <v>7057</v>
      </c>
    </row>
    <row r="3685" spans="7:10" x14ac:dyDescent="0.35">
      <c r="G3685" t="str">
        <f t="shared" si="138"/>
        <v>RXXLEATHERHEAD HOSPITAL</v>
      </c>
      <c r="H3685" t="str">
        <f t="shared" si="139"/>
        <v>RXX</v>
      </c>
      <c r="I3685" t="s">
        <v>4750</v>
      </c>
      <c r="J3685" t="s">
        <v>7059</v>
      </c>
    </row>
    <row r="3686" spans="7:10" x14ac:dyDescent="0.35">
      <c r="G3686" t="str">
        <f t="shared" si="138"/>
        <v>RXXLODDON ALLIANCE</v>
      </c>
      <c r="H3686" t="str">
        <f t="shared" si="139"/>
        <v>RXX</v>
      </c>
      <c r="I3686" t="s">
        <v>7061</v>
      </c>
      <c r="J3686" t="s">
        <v>7060</v>
      </c>
    </row>
    <row r="3687" spans="7:10" x14ac:dyDescent="0.35">
      <c r="G3687" t="str">
        <f t="shared" si="138"/>
        <v>RXXMITCHELL HALL</v>
      </c>
      <c r="H3687" t="str">
        <f t="shared" si="139"/>
        <v>RXX</v>
      </c>
      <c r="I3687" t="s">
        <v>7063</v>
      </c>
      <c r="J3687" t="s">
        <v>7062</v>
      </c>
    </row>
    <row r="3688" spans="7:10" x14ac:dyDescent="0.35">
      <c r="G3688" t="str">
        <f t="shared" si="138"/>
        <v>RXXNOEL LAVIN WARD</v>
      </c>
      <c r="H3688" t="str">
        <f t="shared" si="139"/>
        <v>RXX</v>
      </c>
      <c r="I3688" t="s">
        <v>7065</v>
      </c>
      <c r="J3688" t="s">
        <v>7064</v>
      </c>
    </row>
    <row r="3689" spans="7:10" x14ac:dyDescent="0.35">
      <c r="G3689" t="str">
        <f t="shared" si="138"/>
        <v>RXXNURSE R3</v>
      </c>
      <c r="H3689" t="str">
        <f t="shared" si="139"/>
        <v>RXX</v>
      </c>
      <c r="I3689" t="s">
        <v>7067</v>
      </c>
      <c r="J3689" t="s">
        <v>7066</v>
      </c>
    </row>
    <row r="3690" spans="7:10" x14ac:dyDescent="0.35">
      <c r="G3690" t="str">
        <f t="shared" si="138"/>
        <v>RXXNURSE R7</v>
      </c>
      <c r="H3690" t="str">
        <f t="shared" si="139"/>
        <v>RXX</v>
      </c>
      <c r="I3690" t="s">
        <v>7069</v>
      </c>
      <c r="J3690" t="s">
        <v>7068</v>
      </c>
    </row>
    <row r="3691" spans="7:10" x14ac:dyDescent="0.35">
      <c r="G3691" t="str">
        <f t="shared" si="138"/>
        <v>RXXNURSE RXXV1</v>
      </c>
      <c r="H3691" t="str">
        <f t="shared" si="139"/>
        <v>RXX</v>
      </c>
      <c r="I3691" t="s">
        <v>7071</v>
      </c>
      <c r="J3691" t="s">
        <v>7070</v>
      </c>
    </row>
    <row r="3692" spans="7:10" x14ac:dyDescent="0.35">
      <c r="G3692" t="str">
        <f t="shared" si="138"/>
        <v>RXXNURSE RXXV2</v>
      </c>
      <c r="H3692" t="str">
        <f t="shared" si="139"/>
        <v>RXX</v>
      </c>
      <c r="I3692" t="s">
        <v>7073</v>
      </c>
      <c r="J3692" t="s">
        <v>7072</v>
      </c>
    </row>
    <row r="3693" spans="7:10" x14ac:dyDescent="0.35">
      <c r="G3693" t="str">
        <f t="shared" si="138"/>
        <v>RXXNURSE RXXV3</v>
      </c>
      <c r="H3693" t="str">
        <f t="shared" si="139"/>
        <v>RXX</v>
      </c>
      <c r="I3693" t="s">
        <v>7075</v>
      </c>
      <c r="J3693" t="s">
        <v>7074</v>
      </c>
    </row>
    <row r="3694" spans="7:10" x14ac:dyDescent="0.35">
      <c r="G3694" t="str">
        <f t="shared" si="138"/>
        <v>RXXNURSE RXXV5</v>
      </c>
      <c r="H3694" t="str">
        <f t="shared" si="139"/>
        <v>RXX</v>
      </c>
      <c r="I3694" t="s">
        <v>7077</v>
      </c>
      <c r="J3694" t="s">
        <v>7076</v>
      </c>
    </row>
    <row r="3695" spans="7:10" x14ac:dyDescent="0.35">
      <c r="G3695" t="str">
        <f t="shared" si="138"/>
        <v>RXXNURSE T3</v>
      </c>
      <c r="H3695" t="str">
        <f t="shared" si="139"/>
        <v>RXX</v>
      </c>
      <c r="I3695" t="s">
        <v>7079</v>
      </c>
      <c r="J3695" t="s">
        <v>7078</v>
      </c>
    </row>
    <row r="3696" spans="7:10" x14ac:dyDescent="0.35">
      <c r="G3696" t="str">
        <f t="shared" si="138"/>
        <v>RXXNURSE T5</v>
      </c>
      <c r="H3696" t="str">
        <f t="shared" si="139"/>
        <v>RXX</v>
      </c>
      <c r="I3696" t="s">
        <v>7081</v>
      </c>
      <c r="J3696" t="s">
        <v>7080</v>
      </c>
    </row>
    <row r="3697" spans="7:10" x14ac:dyDescent="0.35">
      <c r="G3697" t="str">
        <f t="shared" si="138"/>
        <v>RXXNURSE T6 - RESPOND</v>
      </c>
      <c r="H3697" t="str">
        <f t="shared" si="139"/>
        <v>RXX</v>
      </c>
      <c r="I3697" t="s">
        <v>7083</v>
      </c>
      <c r="J3697" t="s">
        <v>7082</v>
      </c>
    </row>
    <row r="3698" spans="7:10" x14ac:dyDescent="0.35">
      <c r="G3698" t="str">
        <f t="shared" si="138"/>
        <v>RXXNURSE T7 - RESPOND</v>
      </c>
      <c r="H3698" t="str">
        <f t="shared" si="139"/>
        <v>RXX</v>
      </c>
      <c r="I3698" t="s">
        <v>7085</v>
      </c>
      <c r="J3698" t="s">
        <v>7084</v>
      </c>
    </row>
    <row r="3699" spans="7:10" x14ac:dyDescent="0.35">
      <c r="G3699" t="str">
        <f t="shared" si="138"/>
        <v>RXXNURSE V6</v>
      </c>
      <c r="H3699" t="str">
        <f t="shared" si="139"/>
        <v>RXX</v>
      </c>
      <c r="I3699" t="s">
        <v>7087</v>
      </c>
      <c r="J3699" t="s">
        <v>7086</v>
      </c>
    </row>
    <row r="3700" spans="7:10" x14ac:dyDescent="0.35">
      <c r="G3700" t="str">
        <f t="shared" si="138"/>
        <v>RXXNURSE V7</v>
      </c>
      <c r="H3700" t="str">
        <f t="shared" si="139"/>
        <v>RXX</v>
      </c>
      <c r="I3700" t="s">
        <v>7089</v>
      </c>
      <c r="J3700" t="s">
        <v>7088</v>
      </c>
    </row>
    <row r="3701" spans="7:10" x14ac:dyDescent="0.35">
      <c r="G3701" t="str">
        <f t="shared" si="138"/>
        <v>RXXOLDER PEOPLE'S PSYCHIATRY</v>
      </c>
      <c r="H3701" t="str">
        <f t="shared" si="139"/>
        <v>RXX</v>
      </c>
      <c r="I3701" t="s">
        <v>7091</v>
      </c>
      <c r="J3701" t="s">
        <v>7090</v>
      </c>
    </row>
    <row r="3702" spans="7:10" x14ac:dyDescent="0.35">
      <c r="G3702" t="str">
        <f t="shared" si="138"/>
        <v>RXXPORTSMOUTH DISABILITY FORUM</v>
      </c>
      <c r="H3702" t="str">
        <f t="shared" si="139"/>
        <v>RXX</v>
      </c>
      <c r="I3702" t="s">
        <v>7093</v>
      </c>
      <c r="J3702" t="s">
        <v>7092</v>
      </c>
    </row>
    <row r="3703" spans="7:10" x14ac:dyDescent="0.35">
      <c r="G3703" t="str">
        <f t="shared" si="138"/>
        <v>RXXREHABILITATION</v>
      </c>
      <c r="H3703" t="str">
        <f t="shared" si="139"/>
        <v>RXX</v>
      </c>
      <c r="I3703" t="s">
        <v>7095</v>
      </c>
      <c r="J3703" t="s">
        <v>7094</v>
      </c>
    </row>
    <row r="3704" spans="7:10" x14ac:dyDescent="0.35">
      <c r="G3704" t="str">
        <f t="shared" si="138"/>
        <v>RXXROSEWOOD</v>
      </c>
      <c r="H3704" t="str">
        <f t="shared" si="139"/>
        <v>RXX</v>
      </c>
      <c r="I3704" t="s">
        <v>7097</v>
      </c>
      <c r="J3704" t="s">
        <v>7096</v>
      </c>
    </row>
    <row r="3705" spans="7:10" x14ac:dyDescent="0.35">
      <c r="G3705" t="str">
        <f t="shared" si="138"/>
        <v>RXXROYAL SURREY COUNTY HOSPITAL</v>
      </c>
      <c r="H3705" t="str">
        <f t="shared" si="139"/>
        <v>RXX</v>
      </c>
      <c r="I3705" t="s">
        <v>820</v>
      </c>
      <c r="J3705" t="s">
        <v>7098</v>
      </c>
    </row>
    <row r="3706" spans="7:10" x14ac:dyDescent="0.35">
      <c r="G3706" t="str">
        <f t="shared" si="138"/>
        <v>RXXSHIELING</v>
      </c>
      <c r="H3706" t="str">
        <f t="shared" si="139"/>
        <v>RXX</v>
      </c>
      <c r="I3706" t="s">
        <v>7100</v>
      </c>
      <c r="J3706" t="s">
        <v>7099</v>
      </c>
    </row>
    <row r="3707" spans="7:10" x14ac:dyDescent="0.35">
      <c r="G3707" t="str">
        <f>H3707&amp;I3707</f>
        <v>RXXSILVERWOOD</v>
      </c>
      <c r="H3707" t="str">
        <f>LEFT(J3707,3)</f>
        <v>RXX</v>
      </c>
      <c r="I3707" t="s">
        <v>14841</v>
      </c>
      <c r="J3707" t="s">
        <v>6984</v>
      </c>
    </row>
    <row r="3708" spans="7:10" x14ac:dyDescent="0.35">
      <c r="G3708" t="str">
        <f t="shared" si="138"/>
        <v>RXXSOUTH EAST PUPIL REFERRAL UNIT</v>
      </c>
      <c r="H3708" t="str">
        <f t="shared" si="139"/>
        <v>RXX</v>
      </c>
      <c r="I3708" t="s">
        <v>7102</v>
      </c>
      <c r="J3708" t="s">
        <v>7101</v>
      </c>
    </row>
    <row r="3709" spans="7:10" x14ac:dyDescent="0.35">
      <c r="G3709" t="str">
        <f t="shared" si="138"/>
        <v>RXXSPENSER WARD</v>
      </c>
      <c r="H3709" t="str">
        <f t="shared" si="139"/>
        <v>RXX</v>
      </c>
      <c r="I3709" t="s">
        <v>7104</v>
      </c>
      <c r="J3709" t="s">
        <v>7103</v>
      </c>
    </row>
    <row r="3710" spans="7:10" x14ac:dyDescent="0.35">
      <c r="G3710" t="str">
        <f t="shared" si="138"/>
        <v>RXXST EBBAS</v>
      </c>
      <c r="H3710" t="str">
        <f t="shared" si="139"/>
        <v>RXX</v>
      </c>
      <c r="I3710" t="s">
        <v>7106</v>
      </c>
      <c r="J3710" t="s">
        <v>7105</v>
      </c>
    </row>
    <row r="3711" spans="7:10" x14ac:dyDescent="0.35">
      <c r="G3711" t="str">
        <f t="shared" si="138"/>
        <v>RXXST PETERS HOSPITAL</v>
      </c>
      <c r="H3711" t="str">
        <f t="shared" si="139"/>
        <v>RXX</v>
      </c>
      <c r="I3711" t="s">
        <v>5662</v>
      </c>
      <c r="J3711" t="s">
        <v>7107</v>
      </c>
    </row>
    <row r="3712" spans="7:10" x14ac:dyDescent="0.35">
      <c r="G3712" t="str">
        <f t="shared" si="138"/>
        <v>RXXTANDRIDGE CTPLD</v>
      </c>
      <c r="H3712" t="str">
        <f t="shared" si="139"/>
        <v>RXX</v>
      </c>
      <c r="I3712" t="s">
        <v>7109</v>
      </c>
      <c r="J3712" t="s">
        <v>7108</v>
      </c>
    </row>
    <row r="3713" spans="7:10" x14ac:dyDescent="0.35">
      <c r="G3713" t="str">
        <f t="shared" si="138"/>
        <v>RXXTHE MEADOWS</v>
      </c>
      <c r="H3713" t="str">
        <f t="shared" si="139"/>
        <v>RXX</v>
      </c>
      <c r="I3713" t="s">
        <v>4955</v>
      </c>
      <c r="J3713" t="s">
        <v>7110</v>
      </c>
    </row>
    <row r="3714" spans="7:10" x14ac:dyDescent="0.35">
      <c r="G3714" t="str">
        <f t="shared" si="138"/>
        <v>RXXVICTORIA WARD</v>
      </c>
      <c r="H3714" t="str">
        <f t="shared" si="139"/>
        <v>RXX</v>
      </c>
      <c r="I3714" t="s">
        <v>7112</v>
      </c>
      <c r="J3714" t="s">
        <v>7111</v>
      </c>
    </row>
    <row r="3715" spans="7:10" x14ac:dyDescent="0.35">
      <c r="G3715" t="str">
        <f t="shared" si="138"/>
        <v>RXXWALTON COMMUNITY HOSPITAL</v>
      </c>
      <c r="H3715" t="str">
        <f t="shared" si="139"/>
        <v>RXX</v>
      </c>
      <c r="I3715" t="s">
        <v>7114</v>
      </c>
      <c r="J3715" t="s">
        <v>7113</v>
      </c>
    </row>
    <row r="3716" spans="7:10" x14ac:dyDescent="0.35">
      <c r="G3716" t="str">
        <f t="shared" si="138"/>
        <v>RXXWEST PARK</v>
      </c>
      <c r="H3716" t="str">
        <f t="shared" si="139"/>
        <v>RXX</v>
      </c>
      <c r="I3716" t="s">
        <v>2970</v>
      </c>
      <c r="J3716" t="s">
        <v>7115</v>
      </c>
    </row>
    <row r="3717" spans="7:10" x14ac:dyDescent="0.35">
      <c r="G3717" t="str">
        <f t="shared" si="138"/>
        <v>RXXWEYBRIDGE COMMUNITY HOSPITAL</v>
      </c>
      <c r="H3717" t="str">
        <f t="shared" si="139"/>
        <v>RXX</v>
      </c>
      <c r="I3717" t="s">
        <v>7117</v>
      </c>
      <c r="J3717" t="s">
        <v>7116</v>
      </c>
    </row>
    <row r="3718" spans="7:10" x14ac:dyDescent="0.35">
      <c r="G3718" t="str">
        <f t="shared" si="138"/>
        <v>RXXWILLOW</v>
      </c>
      <c r="H3718" t="str">
        <f t="shared" si="139"/>
        <v>RXX</v>
      </c>
      <c r="I3718" t="s">
        <v>7119</v>
      </c>
      <c r="J3718" t="s">
        <v>7118</v>
      </c>
    </row>
    <row r="3719" spans="7:10" x14ac:dyDescent="0.35">
      <c r="G3719" t="str">
        <f t="shared" si="138"/>
        <v>RXXWILLOW WARD</v>
      </c>
      <c r="H3719" t="str">
        <f t="shared" si="139"/>
        <v>RXX</v>
      </c>
      <c r="I3719" t="s">
        <v>7121</v>
      </c>
      <c r="J3719" t="s">
        <v>7120</v>
      </c>
    </row>
    <row r="3720" spans="7:10" x14ac:dyDescent="0.35">
      <c r="G3720" t="str">
        <f t="shared" si="138"/>
        <v>RXXWINGFIELD - EAST</v>
      </c>
      <c r="H3720" t="str">
        <f t="shared" si="139"/>
        <v>RXX</v>
      </c>
      <c r="I3720" t="s">
        <v>7123</v>
      </c>
      <c r="J3720" t="s">
        <v>7122</v>
      </c>
    </row>
    <row r="3721" spans="7:10" x14ac:dyDescent="0.35">
      <c r="G3721" t="str">
        <f t="shared" si="138"/>
        <v>RXXWINGFIELD WARD</v>
      </c>
      <c r="H3721" t="str">
        <f t="shared" si="139"/>
        <v>RXX</v>
      </c>
      <c r="I3721" t="s">
        <v>7125</v>
      </c>
      <c r="J3721" t="s">
        <v>7124</v>
      </c>
    </row>
    <row r="3722" spans="7:10" x14ac:dyDescent="0.35">
      <c r="G3722" t="str">
        <f t="shared" si="138"/>
        <v>RXXWOKING COMMUNITY HOSPITAL</v>
      </c>
      <c r="H3722" t="str">
        <f t="shared" si="139"/>
        <v>RXX</v>
      </c>
      <c r="I3722" t="s">
        <v>7127</v>
      </c>
      <c r="J3722" t="s">
        <v>7126</v>
      </c>
    </row>
    <row r="3723" spans="7:10" x14ac:dyDescent="0.35">
      <c r="G3723" t="str">
        <f t="shared" si="138"/>
        <v>RXY33-39 BIRLING ROAD</v>
      </c>
      <c r="H3723" t="str">
        <f t="shared" si="139"/>
        <v>RXY</v>
      </c>
      <c r="I3723" t="s">
        <v>7129</v>
      </c>
      <c r="J3723" t="s">
        <v>7128</v>
      </c>
    </row>
    <row r="3724" spans="7:10" x14ac:dyDescent="0.35">
      <c r="G3724" t="str">
        <f t="shared" si="138"/>
        <v>RXYABBEY WOOD</v>
      </c>
      <c r="H3724" t="str">
        <f t="shared" si="139"/>
        <v>RXY</v>
      </c>
      <c r="I3724" t="s">
        <v>7131</v>
      </c>
      <c r="J3724" t="s">
        <v>7130</v>
      </c>
    </row>
    <row r="3725" spans="7:10" x14ac:dyDescent="0.35">
      <c r="G3725" t="str">
        <f t="shared" si="138"/>
        <v>RXYALEXANDER HOUSE STABLES BLOCK</v>
      </c>
      <c r="H3725" t="str">
        <f t="shared" si="139"/>
        <v>RXY</v>
      </c>
      <c r="I3725" t="s">
        <v>7133</v>
      </c>
      <c r="J3725" t="s">
        <v>7132</v>
      </c>
    </row>
    <row r="3726" spans="7:10" x14ac:dyDescent="0.35">
      <c r="G3726" t="str">
        <f t="shared" si="138"/>
        <v>RXYARNDALE HOUSE</v>
      </c>
      <c r="H3726" t="str">
        <f t="shared" si="139"/>
        <v>RXY</v>
      </c>
      <c r="I3726" t="s">
        <v>7135</v>
      </c>
      <c r="J3726" t="s">
        <v>7134</v>
      </c>
    </row>
    <row r="3727" spans="7:10" x14ac:dyDescent="0.35">
      <c r="G3727" t="str">
        <f t="shared" si="138"/>
        <v>RXYARUNDEL UNIT</v>
      </c>
      <c r="H3727" t="str">
        <f t="shared" si="139"/>
        <v>RXY</v>
      </c>
      <c r="I3727" t="s">
        <v>7137</v>
      </c>
      <c r="J3727" t="s">
        <v>7136</v>
      </c>
    </row>
    <row r="3728" spans="7:10" x14ac:dyDescent="0.35">
      <c r="G3728" t="str">
        <f t="shared" si="138"/>
        <v>RXYASH ETON</v>
      </c>
      <c r="H3728" t="str">
        <f t="shared" si="139"/>
        <v>RXY</v>
      </c>
      <c r="I3728" t="s">
        <v>7139</v>
      </c>
      <c r="J3728" t="s">
        <v>7138</v>
      </c>
    </row>
    <row r="3729" spans="7:10" x14ac:dyDescent="0.35">
      <c r="G3729" t="str">
        <f t="shared" si="138"/>
        <v>RXYAUDLEY HOUSE</v>
      </c>
      <c r="H3729" t="str">
        <f t="shared" si="139"/>
        <v>RXY</v>
      </c>
      <c r="I3729" t="s">
        <v>7141</v>
      </c>
      <c r="J3729" t="s">
        <v>7140</v>
      </c>
    </row>
    <row r="3730" spans="7:10" x14ac:dyDescent="0.35">
      <c r="G3730" t="str">
        <f t="shared" si="138"/>
        <v>RXYAYLESHAM COMMUNITY CENTRE</v>
      </c>
      <c r="H3730" t="str">
        <f t="shared" si="139"/>
        <v>RXY</v>
      </c>
      <c r="I3730" t="s">
        <v>7143</v>
      </c>
      <c r="J3730" t="s">
        <v>7142</v>
      </c>
    </row>
    <row r="3731" spans="7:10" x14ac:dyDescent="0.35">
      <c r="G3731" t="str">
        <f t="shared" si="138"/>
        <v>RXYBRANBRIDGES INDUSTRIAL UNIT</v>
      </c>
      <c r="H3731" t="str">
        <f t="shared" si="139"/>
        <v>RXY</v>
      </c>
      <c r="I3731" t="s">
        <v>7145</v>
      </c>
      <c r="J3731" t="s">
        <v>7144</v>
      </c>
    </row>
    <row r="3732" spans="7:10" x14ac:dyDescent="0.35">
      <c r="G3732" t="str">
        <f t="shared" si="138"/>
        <v>RXYBUCKLAND HOSPITAL</v>
      </c>
      <c r="H3732" t="str">
        <f t="shared" si="139"/>
        <v>RXY</v>
      </c>
      <c r="I3732" t="s">
        <v>4765</v>
      </c>
      <c r="J3732" t="s">
        <v>7146</v>
      </c>
    </row>
    <row r="3733" spans="7:10" x14ac:dyDescent="0.35">
      <c r="G3733" t="str">
        <f t="shared" si="138"/>
        <v>RXYCANADA HOUSE</v>
      </c>
      <c r="H3733" t="str">
        <f t="shared" si="139"/>
        <v>RXY</v>
      </c>
      <c r="I3733" t="s">
        <v>7148</v>
      </c>
      <c r="J3733" t="s">
        <v>7147</v>
      </c>
    </row>
    <row r="3734" spans="7:10" x14ac:dyDescent="0.35">
      <c r="G3734" t="str">
        <f t="shared" si="138"/>
        <v>RXYCANTERBURY (BRENTWOOD)</v>
      </c>
      <c r="H3734" t="str">
        <f t="shared" si="139"/>
        <v>RXY</v>
      </c>
      <c r="I3734" t="s">
        <v>7150</v>
      </c>
      <c r="J3734" t="s">
        <v>7149</v>
      </c>
    </row>
    <row r="3735" spans="7:10" x14ac:dyDescent="0.35">
      <c r="G3735" t="str">
        <f t="shared" si="138"/>
        <v>RXYCANTERBURY D.T.S</v>
      </c>
      <c r="H3735" t="str">
        <f t="shared" si="139"/>
        <v>RXY</v>
      </c>
      <c r="I3735" t="s">
        <v>7152</v>
      </c>
      <c r="J3735" t="s">
        <v>7151</v>
      </c>
    </row>
    <row r="3736" spans="7:10" x14ac:dyDescent="0.35">
      <c r="G3736" t="str">
        <f t="shared" si="138"/>
        <v>RXYCHERVILLES</v>
      </c>
      <c r="H3736" t="str">
        <f t="shared" si="139"/>
        <v>RXY</v>
      </c>
      <c r="I3736" t="s">
        <v>7154</v>
      </c>
      <c r="J3736" t="s">
        <v>7153</v>
      </c>
    </row>
    <row r="3737" spans="7:10" x14ac:dyDescent="0.35">
      <c r="G3737" t="str">
        <f t="shared" si="138"/>
        <v>RXYCORNERSTONES (TUNNEL ROAD)</v>
      </c>
      <c r="H3737" t="str">
        <f t="shared" si="139"/>
        <v>RXY</v>
      </c>
      <c r="I3737" t="s">
        <v>7156</v>
      </c>
      <c r="J3737" t="s">
        <v>7155</v>
      </c>
    </row>
    <row r="3738" spans="7:10" x14ac:dyDescent="0.35">
      <c r="G3738" t="str">
        <f t="shared" si="138"/>
        <v>RXYCOSSINGTON ROAD</v>
      </c>
      <c r="H3738" t="str">
        <f t="shared" si="139"/>
        <v>RXY</v>
      </c>
      <c r="I3738" t="s">
        <v>7158</v>
      </c>
      <c r="J3738" t="s">
        <v>7157</v>
      </c>
    </row>
    <row r="3739" spans="7:10" x14ac:dyDescent="0.35">
      <c r="G3739" t="str">
        <f t="shared" si="138"/>
        <v>RXYCOURT DRIVE</v>
      </c>
      <c r="H3739" t="str">
        <f t="shared" si="139"/>
        <v>RXY</v>
      </c>
      <c r="I3739" t="s">
        <v>7160</v>
      </c>
      <c r="J3739" t="s">
        <v>7159</v>
      </c>
    </row>
    <row r="3740" spans="7:10" x14ac:dyDescent="0.35">
      <c r="G3740" t="str">
        <f t="shared" si="138"/>
        <v>RXYCRHT MAIDSTONE NMP</v>
      </c>
      <c r="H3740" t="str">
        <f t="shared" si="139"/>
        <v>RXY</v>
      </c>
      <c r="I3740" t="s">
        <v>7162</v>
      </c>
      <c r="J3740" t="s">
        <v>7161</v>
      </c>
    </row>
    <row r="3741" spans="7:10" x14ac:dyDescent="0.35">
      <c r="G3741" t="str">
        <f t="shared" ref="G3741:G3804" si="140">H3741&amp;I3741</f>
        <v>RXYCRISIS ASSESSMENT &amp; TREATMENT TEAM</v>
      </c>
      <c r="H3741" t="str">
        <f t="shared" si="139"/>
        <v>RXY</v>
      </c>
      <c r="I3741" t="s">
        <v>7164</v>
      </c>
      <c r="J3741" t="s">
        <v>7163</v>
      </c>
    </row>
    <row r="3742" spans="7:10" x14ac:dyDescent="0.35">
      <c r="G3742" t="str">
        <f t="shared" si="140"/>
        <v>RXYCULVER HOUSE</v>
      </c>
      <c r="H3742" t="str">
        <f t="shared" si="139"/>
        <v>RXY</v>
      </c>
      <c r="I3742" t="s">
        <v>7166</v>
      </c>
      <c r="J3742" t="s">
        <v>7165</v>
      </c>
    </row>
    <row r="3743" spans="7:10" x14ac:dyDescent="0.35">
      <c r="G3743" t="str">
        <f t="shared" si="140"/>
        <v>RXYDARENT VALLEY HOSPITAL</v>
      </c>
      <c r="H3743" t="str">
        <f t="shared" si="139"/>
        <v>RXY</v>
      </c>
      <c r="I3743" t="s">
        <v>2479</v>
      </c>
      <c r="J3743" t="s">
        <v>7167</v>
      </c>
    </row>
    <row r="3744" spans="7:10" x14ac:dyDescent="0.35">
      <c r="G3744" t="str">
        <f t="shared" si="140"/>
        <v>RXYEAGLE COURT</v>
      </c>
      <c r="H3744" t="str">
        <f t="shared" ref="H3744:H3807" si="141">LEFT(J3744,3)</f>
        <v>RXY</v>
      </c>
      <c r="I3744" t="s">
        <v>7169</v>
      </c>
      <c r="J3744" t="s">
        <v>7168</v>
      </c>
    </row>
    <row r="3745" spans="7:10" x14ac:dyDescent="0.35">
      <c r="G3745" t="str">
        <f t="shared" si="140"/>
        <v>RXYEATING DISORDERS NMP</v>
      </c>
      <c r="H3745" t="str">
        <f t="shared" si="141"/>
        <v>RXY</v>
      </c>
      <c r="I3745" t="s">
        <v>7171</v>
      </c>
      <c r="J3745" t="s">
        <v>7170</v>
      </c>
    </row>
    <row r="3746" spans="7:10" x14ac:dyDescent="0.35">
      <c r="G3746" t="str">
        <f t="shared" si="140"/>
        <v>RXYELMSLEIGH LODGE</v>
      </c>
      <c r="H3746" t="str">
        <f t="shared" si="141"/>
        <v>RXY</v>
      </c>
      <c r="I3746" t="s">
        <v>7173</v>
      </c>
      <c r="J3746" t="s">
        <v>7172</v>
      </c>
    </row>
    <row r="3747" spans="7:10" x14ac:dyDescent="0.35">
      <c r="G3747" t="str">
        <f t="shared" si="140"/>
        <v>RXYELWICK ROAD CENTRE</v>
      </c>
      <c r="H3747" t="str">
        <f t="shared" si="141"/>
        <v>RXY</v>
      </c>
      <c r="I3747" t="s">
        <v>7175</v>
      </c>
      <c r="J3747" t="s">
        <v>7174</v>
      </c>
    </row>
    <row r="3748" spans="7:10" x14ac:dyDescent="0.35">
      <c r="G3748" t="str">
        <f t="shared" si="140"/>
        <v>RXYETHELBERT ROAD</v>
      </c>
      <c r="H3748" t="str">
        <f t="shared" si="141"/>
        <v>RXY</v>
      </c>
      <c r="I3748" t="s">
        <v>7177</v>
      </c>
      <c r="J3748" t="s">
        <v>7176</v>
      </c>
    </row>
    <row r="3749" spans="7:10" x14ac:dyDescent="0.35">
      <c r="G3749" t="str">
        <f t="shared" si="140"/>
        <v>RXYFANT OAST</v>
      </c>
      <c r="H3749" t="str">
        <f t="shared" si="141"/>
        <v>RXY</v>
      </c>
      <c r="I3749" t="s">
        <v>7179</v>
      </c>
      <c r="J3749" t="s">
        <v>7178</v>
      </c>
    </row>
    <row r="3750" spans="7:10" x14ac:dyDescent="0.35">
      <c r="G3750" t="str">
        <f t="shared" si="140"/>
        <v>RXYFERN</v>
      </c>
      <c r="H3750" t="str">
        <f t="shared" si="141"/>
        <v>RXY</v>
      </c>
      <c r="I3750" t="s">
        <v>7181</v>
      </c>
      <c r="J3750" t="s">
        <v>7180</v>
      </c>
    </row>
    <row r="3751" spans="7:10" x14ac:dyDescent="0.35">
      <c r="G3751" t="str">
        <f t="shared" si="140"/>
        <v>RXYFOLKESTONE HEALTH CENTRE</v>
      </c>
      <c r="H3751" t="str">
        <f t="shared" si="141"/>
        <v>RXY</v>
      </c>
      <c r="I3751" t="s">
        <v>7183</v>
      </c>
      <c r="J3751" t="s">
        <v>7182</v>
      </c>
    </row>
    <row r="3752" spans="7:10" x14ac:dyDescent="0.35">
      <c r="G3752" t="str">
        <f t="shared" si="140"/>
        <v>RXYFORENSIC PSYCHIATRY</v>
      </c>
      <c r="H3752" t="str">
        <f t="shared" si="141"/>
        <v>RXY</v>
      </c>
      <c r="I3752" t="s">
        <v>7185</v>
      </c>
      <c r="J3752" t="s">
        <v>7184</v>
      </c>
    </row>
    <row r="3753" spans="7:10" x14ac:dyDescent="0.35">
      <c r="G3753" t="str">
        <f t="shared" si="140"/>
        <v>RXYFRANK LLOYD NURSING HOME</v>
      </c>
      <c r="H3753" t="str">
        <f t="shared" si="141"/>
        <v>RXY</v>
      </c>
      <c r="I3753" t="s">
        <v>7187</v>
      </c>
      <c r="J3753" t="s">
        <v>7186</v>
      </c>
    </row>
    <row r="3754" spans="7:10" x14ac:dyDescent="0.35">
      <c r="G3754" t="str">
        <f t="shared" si="140"/>
        <v>RXYGATLAND HOUSE</v>
      </c>
      <c r="H3754" t="str">
        <f t="shared" si="141"/>
        <v>RXY</v>
      </c>
      <c r="I3754" t="s">
        <v>7189</v>
      </c>
      <c r="J3754" t="s">
        <v>7188</v>
      </c>
    </row>
    <row r="3755" spans="7:10" x14ac:dyDescent="0.35">
      <c r="G3755" t="str">
        <f t="shared" si="140"/>
        <v>RXYGREENACRES</v>
      </c>
      <c r="H3755" t="str">
        <f t="shared" si="141"/>
        <v>RXY</v>
      </c>
      <c r="I3755" t="s">
        <v>5799</v>
      </c>
      <c r="J3755" t="s">
        <v>7190</v>
      </c>
    </row>
    <row r="3756" spans="7:10" x14ac:dyDescent="0.35">
      <c r="G3756" t="str">
        <f t="shared" si="140"/>
        <v>RXYHADLOW ROAD</v>
      </c>
      <c r="H3756" t="str">
        <f t="shared" si="141"/>
        <v>RXY</v>
      </c>
      <c r="I3756" t="s">
        <v>7192</v>
      </c>
      <c r="J3756" t="s">
        <v>7191</v>
      </c>
    </row>
    <row r="3757" spans="7:10" x14ac:dyDescent="0.35">
      <c r="G3757" t="str">
        <f t="shared" si="140"/>
        <v>RXYHEATHSIDE HOUSE</v>
      </c>
      <c r="H3757" t="str">
        <f t="shared" si="141"/>
        <v>RXY</v>
      </c>
      <c r="I3757" t="s">
        <v>7194</v>
      </c>
      <c r="J3757" t="s">
        <v>7193</v>
      </c>
    </row>
    <row r="3758" spans="7:10" x14ac:dyDescent="0.35">
      <c r="G3758" t="str">
        <f t="shared" si="140"/>
        <v>RXYHIGH STREET</v>
      </c>
      <c r="H3758" t="str">
        <f t="shared" si="141"/>
        <v>RXY</v>
      </c>
      <c r="I3758" t="s">
        <v>7196</v>
      </c>
      <c r="J3758" t="s">
        <v>7195</v>
      </c>
    </row>
    <row r="3759" spans="7:10" x14ac:dyDescent="0.35">
      <c r="G3759" t="str">
        <f t="shared" si="140"/>
        <v>RXYHIGHLANDS HOUSE</v>
      </c>
      <c r="H3759" t="str">
        <f t="shared" si="141"/>
        <v>RXY</v>
      </c>
      <c r="I3759" t="s">
        <v>7198</v>
      </c>
      <c r="J3759" t="s">
        <v>7197</v>
      </c>
    </row>
    <row r="3760" spans="7:10" x14ac:dyDescent="0.35">
      <c r="G3760" t="str">
        <f t="shared" si="140"/>
        <v>RXYHOLY TRINITY CHURCH</v>
      </c>
      <c r="H3760" t="str">
        <f t="shared" si="141"/>
        <v>RXY</v>
      </c>
      <c r="I3760" t="s">
        <v>7200</v>
      </c>
      <c r="J3760" t="s">
        <v>7199</v>
      </c>
    </row>
    <row r="3761" spans="7:10" x14ac:dyDescent="0.35">
      <c r="G3761" t="str">
        <f t="shared" si="140"/>
        <v>RXYHOMEOPATHIC HOSPITAL</v>
      </c>
      <c r="H3761" t="str">
        <f t="shared" si="141"/>
        <v>RXY</v>
      </c>
      <c r="I3761" t="s">
        <v>5819</v>
      </c>
      <c r="J3761" t="s">
        <v>7201</v>
      </c>
    </row>
    <row r="3762" spans="7:10" x14ac:dyDescent="0.35">
      <c r="G3762" t="str">
        <f t="shared" si="140"/>
        <v>RXYHUCKING HILL HOUSE</v>
      </c>
      <c r="H3762" t="str">
        <f t="shared" si="141"/>
        <v>RXY</v>
      </c>
      <c r="I3762" t="s">
        <v>7203</v>
      </c>
      <c r="J3762" t="s">
        <v>7202</v>
      </c>
    </row>
    <row r="3763" spans="7:10" x14ac:dyDescent="0.35">
      <c r="G3763" t="str">
        <f t="shared" si="140"/>
        <v>RXYJASMINE CENTRE</v>
      </c>
      <c r="H3763" t="str">
        <f t="shared" si="141"/>
        <v>RXY</v>
      </c>
      <c r="I3763" t="s">
        <v>7205</v>
      </c>
      <c r="J3763" t="s">
        <v>7204</v>
      </c>
    </row>
    <row r="3764" spans="7:10" x14ac:dyDescent="0.35">
      <c r="G3764" t="str">
        <f t="shared" si="140"/>
        <v>RXYKCC SOCIAL SERVICES</v>
      </c>
      <c r="H3764" t="str">
        <f t="shared" si="141"/>
        <v>RXY</v>
      </c>
      <c r="I3764" t="s">
        <v>7207</v>
      </c>
      <c r="J3764" t="s">
        <v>7206</v>
      </c>
    </row>
    <row r="3765" spans="7:10" x14ac:dyDescent="0.35">
      <c r="G3765" t="str">
        <f t="shared" si="140"/>
        <v>RXYKELSTON</v>
      </c>
      <c r="H3765" t="str">
        <f t="shared" si="141"/>
        <v>RXY</v>
      </c>
      <c r="I3765" t="s">
        <v>7209</v>
      </c>
      <c r="J3765" t="s">
        <v>7208</v>
      </c>
    </row>
    <row r="3766" spans="7:10" x14ac:dyDescent="0.35">
      <c r="G3766" t="str">
        <f t="shared" si="140"/>
        <v>RXYKENT &amp; CANTERBURY HOSPITAL</v>
      </c>
      <c r="H3766" t="str">
        <f t="shared" si="141"/>
        <v>RXY</v>
      </c>
      <c r="I3766" t="s">
        <v>7211</v>
      </c>
      <c r="J3766" t="s">
        <v>7210</v>
      </c>
    </row>
    <row r="3767" spans="7:10" x14ac:dyDescent="0.35">
      <c r="G3767" t="str">
        <f t="shared" si="140"/>
        <v>RXYKENT &amp; SUSSEX HOSPITAL</v>
      </c>
      <c r="H3767" t="str">
        <f t="shared" si="141"/>
        <v>RXY</v>
      </c>
      <c r="I3767" t="s">
        <v>7213</v>
      </c>
      <c r="J3767" t="s">
        <v>7212</v>
      </c>
    </row>
    <row r="3768" spans="7:10" x14ac:dyDescent="0.35">
      <c r="G3768" t="str">
        <f t="shared" si="140"/>
        <v>RXYKINGS HILL</v>
      </c>
      <c r="H3768" t="str">
        <f t="shared" si="141"/>
        <v>RXY</v>
      </c>
      <c r="I3768" t="s">
        <v>7215</v>
      </c>
      <c r="J3768" t="s">
        <v>7214</v>
      </c>
    </row>
    <row r="3769" spans="7:10" x14ac:dyDescent="0.35">
      <c r="G3769" t="str">
        <f t="shared" si="140"/>
        <v>RXYKINGSLEY HOUSE</v>
      </c>
      <c r="H3769" t="str">
        <f t="shared" si="141"/>
        <v>RXY</v>
      </c>
      <c r="I3769" t="s">
        <v>7217</v>
      </c>
      <c r="J3769" t="s">
        <v>7216</v>
      </c>
    </row>
    <row r="3770" spans="7:10" x14ac:dyDescent="0.35">
      <c r="G3770" t="str">
        <f t="shared" si="140"/>
        <v>RXYKINGSWOOD COMMUNITY MENTAL HEALTH CENTRE</v>
      </c>
      <c r="H3770" t="str">
        <f t="shared" si="141"/>
        <v>RXY</v>
      </c>
      <c r="I3770" t="s">
        <v>7219</v>
      </c>
      <c r="J3770" t="s">
        <v>7218</v>
      </c>
    </row>
    <row r="3771" spans="7:10" x14ac:dyDescent="0.35">
      <c r="G3771" t="str">
        <f t="shared" si="140"/>
        <v>RXYKRONER HOUSE</v>
      </c>
      <c r="H3771" t="str">
        <f t="shared" si="141"/>
        <v>RXY</v>
      </c>
      <c r="I3771" t="s">
        <v>7221</v>
      </c>
      <c r="J3771" t="s">
        <v>7220</v>
      </c>
    </row>
    <row r="3772" spans="7:10" x14ac:dyDescent="0.35">
      <c r="G3772" t="str">
        <f t="shared" si="140"/>
        <v>RXYLANGDALE RISE</v>
      </c>
      <c r="H3772" t="str">
        <f t="shared" si="141"/>
        <v>RXY</v>
      </c>
      <c r="I3772" t="s">
        <v>7223</v>
      </c>
      <c r="J3772" t="s">
        <v>7222</v>
      </c>
    </row>
    <row r="3773" spans="7:10" x14ac:dyDescent="0.35">
      <c r="G3773" t="str">
        <f t="shared" si="140"/>
        <v>RXYLAUREL HOUSE</v>
      </c>
      <c r="H3773" t="str">
        <f t="shared" si="141"/>
        <v>RXY</v>
      </c>
      <c r="I3773" t="s">
        <v>7225</v>
      </c>
      <c r="J3773" t="s">
        <v>7224</v>
      </c>
    </row>
    <row r="3774" spans="7:10" x14ac:dyDescent="0.35">
      <c r="G3774" t="str">
        <f t="shared" si="140"/>
        <v>RXYLD DARTFORD</v>
      </c>
      <c r="H3774" t="str">
        <f t="shared" si="141"/>
        <v>RXY</v>
      </c>
      <c r="I3774" t="s">
        <v>7227</v>
      </c>
      <c r="J3774" t="s">
        <v>7226</v>
      </c>
    </row>
    <row r="3775" spans="7:10" x14ac:dyDescent="0.35">
      <c r="G3775" t="str">
        <f t="shared" si="140"/>
        <v>RXYLD MAIDSTONE</v>
      </c>
      <c r="H3775" t="str">
        <f t="shared" si="141"/>
        <v>RXY</v>
      </c>
      <c r="I3775" t="s">
        <v>7229</v>
      </c>
      <c r="J3775" t="s">
        <v>7228</v>
      </c>
    </row>
    <row r="3776" spans="7:10" x14ac:dyDescent="0.35">
      <c r="G3776" t="str">
        <f t="shared" si="140"/>
        <v>RXYLD SOUTHLANDS</v>
      </c>
      <c r="H3776" t="str">
        <f t="shared" si="141"/>
        <v>RXY</v>
      </c>
      <c r="I3776" t="s">
        <v>7231</v>
      </c>
      <c r="J3776" t="s">
        <v>7230</v>
      </c>
    </row>
    <row r="3777" spans="7:10" x14ac:dyDescent="0.35">
      <c r="G3777" t="str">
        <f t="shared" si="140"/>
        <v>RXYLD SWALE</v>
      </c>
      <c r="H3777" t="str">
        <f t="shared" si="141"/>
        <v>RXY</v>
      </c>
      <c r="I3777" t="s">
        <v>7233</v>
      </c>
      <c r="J3777" t="s">
        <v>7232</v>
      </c>
    </row>
    <row r="3778" spans="7:10" x14ac:dyDescent="0.35">
      <c r="G3778" t="str">
        <f t="shared" si="140"/>
        <v>RXYLONDON ROAD</v>
      </c>
      <c r="H3778" t="str">
        <f t="shared" si="141"/>
        <v>RXY</v>
      </c>
      <c r="I3778" t="s">
        <v>7235</v>
      </c>
      <c r="J3778" t="s">
        <v>7234</v>
      </c>
    </row>
    <row r="3779" spans="7:10" x14ac:dyDescent="0.35">
      <c r="G3779" t="str">
        <f t="shared" si="140"/>
        <v>RXYMAGNITUDE</v>
      </c>
      <c r="H3779" t="str">
        <f t="shared" si="141"/>
        <v>RXY</v>
      </c>
      <c r="I3779" t="s">
        <v>7237</v>
      </c>
      <c r="J3779" t="s">
        <v>7236</v>
      </c>
    </row>
    <row r="3780" spans="7:10" x14ac:dyDescent="0.35">
      <c r="G3780" t="str">
        <f t="shared" si="140"/>
        <v>RXYMAIDSTONE HOSPITAL</v>
      </c>
      <c r="H3780" t="str">
        <f t="shared" si="141"/>
        <v>RXY</v>
      </c>
      <c r="I3780" t="s">
        <v>7239</v>
      </c>
      <c r="J3780" t="s">
        <v>7238</v>
      </c>
    </row>
    <row r="3781" spans="7:10" x14ac:dyDescent="0.35">
      <c r="G3781" t="str">
        <f t="shared" si="140"/>
        <v>RXYMEDICAL CENTRE, EUREKA PLACE</v>
      </c>
      <c r="H3781" t="str">
        <f t="shared" si="141"/>
        <v>RXY</v>
      </c>
      <c r="I3781" t="s">
        <v>7241</v>
      </c>
      <c r="J3781" t="s">
        <v>7240</v>
      </c>
    </row>
    <row r="3782" spans="7:10" x14ac:dyDescent="0.35">
      <c r="G3782" t="str">
        <f t="shared" si="140"/>
        <v>RXYMILLER HOUSE</v>
      </c>
      <c r="H3782" t="str">
        <f t="shared" si="141"/>
        <v>RXY</v>
      </c>
      <c r="I3782" t="s">
        <v>7243</v>
      </c>
      <c r="J3782" t="s">
        <v>7242</v>
      </c>
    </row>
    <row r="3783" spans="7:10" x14ac:dyDescent="0.35">
      <c r="G3783" t="str">
        <f t="shared" si="140"/>
        <v>RXYMONTAGUE HOUSE</v>
      </c>
      <c r="H3783" t="str">
        <f t="shared" si="141"/>
        <v>RXY</v>
      </c>
      <c r="I3783" t="s">
        <v>7245</v>
      </c>
      <c r="J3783" t="s">
        <v>7244</v>
      </c>
    </row>
    <row r="3784" spans="7:10" x14ac:dyDescent="0.35">
      <c r="G3784" t="str">
        <f t="shared" si="140"/>
        <v>RXYMONTGOMERY AVENUE</v>
      </c>
      <c r="H3784" t="str">
        <f t="shared" si="141"/>
        <v>RXY</v>
      </c>
      <c r="I3784" t="s">
        <v>7247</v>
      </c>
      <c r="J3784" t="s">
        <v>7246</v>
      </c>
    </row>
    <row r="3785" spans="7:10" x14ac:dyDescent="0.35">
      <c r="G3785" t="str">
        <f t="shared" si="140"/>
        <v>RXYMULBERRY DAY CENTRE</v>
      </c>
      <c r="H3785" t="str">
        <f t="shared" si="141"/>
        <v>RXY</v>
      </c>
      <c r="I3785" t="s">
        <v>7249</v>
      </c>
      <c r="J3785" t="s">
        <v>7248</v>
      </c>
    </row>
    <row r="3786" spans="7:10" x14ac:dyDescent="0.35">
      <c r="G3786" t="str">
        <f t="shared" si="140"/>
        <v>RXYNELSON ROAD COMMUNITY DAY RESOURCE CENTRE</v>
      </c>
      <c r="H3786" t="str">
        <f t="shared" si="141"/>
        <v>RXY</v>
      </c>
      <c r="I3786" t="s">
        <v>7251</v>
      </c>
      <c r="J3786" t="s">
        <v>7250</v>
      </c>
    </row>
    <row r="3787" spans="7:10" x14ac:dyDescent="0.35">
      <c r="G3787" t="str">
        <f t="shared" si="140"/>
        <v>RXYNEUROPSYCHIATRY SERVICE</v>
      </c>
      <c r="H3787" t="str">
        <f t="shared" si="141"/>
        <v>RXY</v>
      </c>
      <c r="I3787" t="s">
        <v>7253</v>
      </c>
      <c r="J3787" t="s">
        <v>7252</v>
      </c>
    </row>
    <row r="3788" spans="7:10" x14ac:dyDescent="0.35">
      <c r="G3788" t="str">
        <f t="shared" si="140"/>
        <v>RXYNEW COURT (UNIT 2 &amp; PART 4)</v>
      </c>
      <c r="H3788" t="str">
        <f t="shared" si="141"/>
        <v>RXY</v>
      </c>
      <c r="I3788" t="s">
        <v>7255</v>
      </c>
      <c r="J3788" t="s">
        <v>7254</v>
      </c>
    </row>
    <row r="3789" spans="7:10" x14ac:dyDescent="0.35">
      <c r="G3789" t="str">
        <f t="shared" si="140"/>
        <v>RXYNEWHAVEN LODGE</v>
      </c>
      <c r="H3789" t="str">
        <f t="shared" si="141"/>
        <v>RXY</v>
      </c>
      <c r="I3789" t="s">
        <v>7257</v>
      </c>
      <c r="J3789" t="s">
        <v>7256</v>
      </c>
    </row>
    <row r="3790" spans="7:10" x14ac:dyDescent="0.35">
      <c r="G3790" t="str">
        <f t="shared" si="140"/>
        <v>RXYOAKAPPLE LANE REHAB. CENTRE</v>
      </c>
      <c r="H3790" t="str">
        <f t="shared" si="141"/>
        <v>RXY</v>
      </c>
      <c r="I3790" t="s">
        <v>7259</v>
      </c>
      <c r="J3790" t="s">
        <v>7258</v>
      </c>
    </row>
    <row r="3791" spans="7:10" x14ac:dyDescent="0.35">
      <c r="G3791" t="str">
        <f t="shared" si="140"/>
        <v>RXYOAKWOOD M.H.</v>
      </c>
      <c r="H3791" t="str">
        <f t="shared" si="141"/>
        <v>RXY</v>
      </c>
      <c r="I3791" t="s">
        <v>7261</v>
      </c>
      <c r="J3791" t="s">
        <v>7260</v>
      </c>
    </row>
    <row r="3792" spans="7:10" x14ac:dyDescent="0.35">
      <c r="G3792" t="str">
        <f t="shared" si="140"/>
        <v>RXYOPMH ASHFORD</v>
      </c>
      <c r="H3792" t="str">
        <f t="shared" si="141"/>
        <v>RXY</v>
      </c>
      <c r="I3792" t="s">
        <v>7263</v>
      </c>
      <c r="J3792" t="s">
        <v>7262</v>
      </c>
    </row>
    <row r="3793" spans="7:10" x14ac:dyDescent="0.35">
      <c r="G3793" t="str">
        <f t="shared" si="140"/>
        <v>RXYOPMH ASHFORD NMP</v>
      </c>
      <c r="H3793" t="str">
        <f t="shared" si="141"/>
        <v>RXY</v>
      </c>
      <c r="I3793" t="s">
        <v>7265</v>
      </c>
      <c r="J3793" t="s">
        <v>7264</v>
      </c>
    </row>
    <row r="3794" spans="7:10" x14ac:dyDescent="0.35">
      <c r="G3794" t="str">
        <f t="shared" si="140"/>
        <v>RXYOPMH CANTERBURY</v>
      </c>
      <c r="H3794" t="str">
        <f t="shared" si="141"/>
        <v>RXY</v>
      </c>
      <c r="I3794" t="s">
        <v>7267</v>
      </c>
      <c r="J3794" t="s">
        <v>7266</v>
      </c>
    </row>
    <row r="3795" spans="7:10" x14ac:dyDescent="0.35">
      <c r="G3795" t="str">
        <f t="shared" si="140"/>
        <v>RXYOPMH DARTFORD</v>
      </c>
      <c r="H3795" t="str">
        <f t="shared" si="141"/>
        <v>RXY</v>
      </c>
      <c r="I3795" t="s">
        <v>7269</v>
      </c>
      <c r="J3795" t="s">
        <v>7268</v>
      </c>
    </row>
    <row r="3796" spans="7:10" x14ac:dyDescent="0.35">
      <c r="G3796" t="str">
        <f t="shared" si="140"/>
        <v>RXYOPMH DARTFORD NMP</v>
      </c>
      <c r="H3796" t="str">
        <f t="shared" si="141"/>
        <v>RXY</v>
      </c>
      <c r="I3796" t="s">
        <v>7271</v>
      </c>
      <c r="J3796" t="s">
        <v>7270</v>
      </c>
    </row>
    <row r="3797" spans="7:10" x14ac:dyDescent="0.35">
      <c r="G3797" t="str">
        <f t="shared" si="140"/>
        <v>RXYOPMH DOVER</v>
      </c>
      <c r="H3797" t="str">
        <f t="shared" si="141"/>
        <v>RXY</v>
      </c>
      <c r="I3797" t="s">
        <v>7273</v>
      </c>
      <c r="J3797" t="s">
        <v>7272</v>
      </c>
    </row>
    <row r="3798" spans="7:10" x14ac:dyDescent="0.35">
      <c r="G3798" t="str">
        <f t="shared" si="140"/>
        <v>RXYOPMH GILLINGHAM</v>
      </c>
      <c r="H3798" t="str">
        <f t="shared" si="141"/>
        <v>RXY</v>
      </c>
      <c r="I3798" t="s">
        <v>7275</v>
      </c>
      <c r="J3798" t="s">
        <v>7274</v>
      </c>
    </row>
    <row r="3799" spans="7:10" x14ac:dyDescent="0.35">
      <c r="G3799" t="str">
        <f t="shared" si="140"/>
        <v>RXYOPMH MAIDSTONE NORTH</v>
      </c>
      <c r="H3799" t="str">
        <f t="shared" si="141"/>
        <v>RXY</v>
      </c>
      <c r="I3799" t="s">
        <v>7277</v>
      </c>
      <c r="J3799" t="s">
        <v>7276</v>
      </c>
    </row>
    <row r="3800" spans="7:10" x14ac:dyDescent="0.35">
      <c r="G3800" t="str">
        <f t="shared" si="140"/>
        <v>RXYOPMH MAIDSTONE NORTH NMP</v>
      </c>
      <c r="H3800" t="str">
        <f t="shared" si="141"/>
        <v>RXY</v>
      </c>
      <c r="I3800" t="s">
        <v>7279</v>
      </c>
      <c r="J3800" t="s">
        <v>7278</v>
      </c>
    </row>
    <row r="3801" spans="7:10" x14ac:dyDescent="0.35">
      <c r="G3801" t="str">
        <f t="shared" si="140"/>
        <v>RXYOPMH MAIDSTONE SOUTH</v>
      </c>
      <c r="H3801" t="str">
        <f t="shared" si="141"/>
        <v>RXY</v>
      </c>
      <c r="I3801" t="s">
        <v>7281</v>
      </c>
      <c r="J3801" t="s">
        <v>7280</v>
      </c>
    </row>
    <row r="3802" spans="7:10" x14ac:dyDescent="0.35">
      <c r="G3802" t="str">
        <f t="shared" si="140"/>
        <v>RXYOPMH MAIDSTONE SOUTH NMP</v>
      </c>
      <c r="H3802" t="str">
        <f t="shared" si="141"/>
        <v>RXY</v>
      </c>
      <c r="I3802" t="s">
        <v>7283</v>
      </c>
      <c r="J3802" t="s">
        <v>7282</v>
      </c>
    </row>
    <row r="3803" spans="7:10" x14ac:dyDescent="0.35">
      <c r="G3803" t="str">
        <f t="shared" si="140"/>
        <v>RXYOPMH SEVENOAKS</v>
      </c>
      <c r="H3803" t="str">
        <f t="shared" si="141"/>
        <v>RXY</v>
      </c>
      <c r="I3803" t="s">
        <v>7285</v>
      </c>
      <c r="J3803" t="s">
        <v>7284</v>
      </c>
    </row>
    <row r="3804" spans="7:10" x14ac:dyDescent="0.35">
      <c r="G3804" t="str">
        <f t="shared" si="140"/>
        <v>RXYOPMH SEVENOAKS NMP</v>
      </c>
      <c r="H3804" t="str">
        <f t="shared" si="141"/>
        <v>RXY</v>
      </c>
      <c r="I3804" t="s">
        <v>7287</v>
      </c>
      <c r="J3804" t="s">
        <v>7286</v>
      </c>
    </row>
    <row r="3805" spans="7:10" x14ac:dyDescent="0.35">
      <c r="G3805" t="str">
        <f t="shared" ref="G3805:G3867" si="142">H3805&amp;I3805</f>
        <v>RXYOPMH SWALE</v>
      </c>
      <c r="H3805" t="str">
        <f t="shared" si="141"/>
        <v>RXY</v>
      </c>
      <c r="I3805" t="s">
        <v>7289</v>
      </c>
      <c r="J3805" t="s">
        <v>7288</v>
      </c>
    </row>
    <row r="3806" spans="7:10" x14ac:dyDescent="0.35">
      <c r="G3806" t="str">
        <f t="shared" si="142"/>
        <v>RXYOPMH SWALE NMP</v>
      </c>
      <c r="H3806" t="str">
        <f t="shared" si="141"/>
        <v>RXY</v>
      </c>
      <c r="I3806" t="s">
        <v>7291</v>
      </c>
      <c r="J3806" t="s">
        <v>7290</v>
      </c>
    </row>
    <row r="3807" spans="7:10" x14ac:dyDescent="0.35">
      <c r="G3807" t="str">
        <f t="shared" si="142"/>
        <v>RXYOPMH THANET</v>
      </c>
      <c r="H3807" t="str">
        <f t="shared" si="141"/>
        <v>RXY</v>
      </c>
      <c r="I3807" t="s">
        <v>7293</v>
      </c>
      <c r="J3807" t="s">
        <v>7292</v>
      </c>
    </row>
    <row r="3808" spans="7:10" x14ac:dyDescent="0.35">
      <c r="G3808" t="str">
        <f t="shared" si="142"/>
        <v>RXYOPMH TUNBRIDGE WELLS</v>
      </c>
      <c r="H3808" t="str">
        <f t="shared" ref="H3808:H3870" si="143">LEFT(J3808,3)</f>
        <v>RXY</v>
      </c>
      <c r="I3808" t="s">
        <v>7295</v>
      </c>
      <c r="J3808" t="s">
        <v>7294</v>
      </c>
    </row>
    <row r="3809" spans="7:10" x14ac:dyDescent="0.35">
      <c r="G3809" t="str">
        <f t="shared" si="142"/>
        <v>RXYOPMH TUNBRIDGE WELLS NMP</v>
      </c>
      <c r="H3809" t="str">
        <f t="shared" si="143"/>
        <v>RXY</v>
      </c>
      <c r="I3809" t="s">
        <v>7297</v>
      </c>
      <c r="J3809" t="s">
        <v>7296</v>
      </c>
    </row>
    <row r="3810" spans="7:10" x14ac:dyDescent="0.35">
      <c r="G3810" t="str">
        <f t="shared" si="142"/>
        <v>RXYORCHARD HOUSE, ORCHARD STREET</v>
      </c>
      <c r="H3810" t="str">
        <f t="shared" si="143"/>
        <v>RXY</v>
      </c>
      <c r="I3810" t="s">
        <v>7299</v>
      </c>
      <c r="J3810" t="s">
        <v>7298</v>
      </c>
    </row>
    <row r="3811" spans="7:10" x14ac:dyDescent="0.35">
      <c r="G3811" t="str">
        <f t="shared" si="142"/>
        <v>RXYPARK AVENUE</v>
      </c>
      <c r="H3811" t="str">
        <f t="shared" si="143"/>
        <v>RXY</v>
      </c>
      <c r="I3811" t="s">
        <v>7301</v>
      </c>
      <c r="J3811" t="s">
        <v>7300</v>
      </c>
    </row>
    <row r="3812" spans="7:10" x14ac:dyDescent="0.35">
      <c r="G3812" t="str">
        <f t="shared" si="142"/>
        <v>RXYPARK ROAD</v>
      </c>
      <c r="H3812" t="str">
        <f t="shared" si="143"/>
        <v>RXY</v>
      </c>
      <c r="I3812" t="s">
        <v>7303</v>
      </c>
      <c r="J3812" t="s">
        <v>7302</v>
      </c>
    </row>
    <row r="3813" spans="7:10" x14ac:dyDescent="0.35">
      <c r="G3813" t="str">
        <f t="shared" si="142"/>
        <v>RXYPARKVIEW SURGERY</v>
      </c>
      <c r="H3813" t="str">
        <f t="shared" si="143"/>
        <v>RXY</v>
      </c>
      <c r="I3813" t="s">
        <v>7305</v>
      </c>
      <c r="J3813" t="s">
        <v>7304</v>
      </c>
    </row>
    <row r="3814" spans="7:10" x14ac:dyDescent="0.35">
      <c r="G3814" t="str">
        <f t="shared" si="142"/>
        <v>RXYQUEEN ANNE CAR PARK (LAND ONLY)</v>
      </c>
      <c r="H3814" t="str">
        <f t="shared" si="143"/>
        <v>RXY</v>
      </c>
      <c r="I3814" t="s">
        <v>7307</v>
      </c>
      <c r="J3814" t="s">
        <v>7306</v>
      </c>
    </row>
    <row r="3815" spans="7:10" x14ac:dyDescent="0.35">
      <c r="G3815" t="str">
        <f t="shared" si="142"/>
        <v>RXYQUEEN ELIZABETH THE QUEEN MOTHER HOSPITAL</v>
      </c>
      <c r="H3815" t="str">
        <f t="shared" si="143"/>
        <v>RXY</v>
      </c>
      <c r="I3815" t="s">
        <v>4781</v>
      </c>
      <c r="J3815" t="s">
        <v>7308</v>
      </c>
    </row>
    <row r="3816" spans="7:10" x14ac:dyDescent="0.35">
      <c r="G3816" t="str">
        <f t="shared" si="142"/>
        <v>RXYRAINHAM HEALTH CLINIC</v>
      </c>
      <c r="H3816" t="str">
        <f t="shared" si="143"/>
        <v>RXY</v>
      </c>
      <c r="I3816" t="s">
        <v>7310</v>
      </c>
      <c r="J3816" t="s">
        <v>7309</v>
      </c>
    </row>
    <row r="3817" spans="7:10" x14ac:dyDescent="0.35">
      <c r="G3817" t="str">
        <f t="shared" si="142"/>
        <v>RXYRIVENDELL</v>
      </c>
      <c r="H3817" t="str">
        <f t="shared" si="143"/>
        <v>RXY</v>
      </c>
      <c r="I3817" t="s">
        <v>407</v>
      </c>
      <c r="J3817" t="s">
        <v>7311</v>
      </c>
    </row>
    <row r="3818" spans="7:10" x14ac:dyDescent="0.35">
      <c r="G3818" t="str">
        <f t="shared" si="142"/>
        <v>RXYRIVERSIDE HOUSE</v>
      </c>
      <c r="H3818" t="str">
        <f t="shared" si="143"/>
        <v>RXY</v>
      </c>
      <c r="I3818" t="s">
        <v>7313</v>
      </c>
      <c r="J3818" t="s">
        <v>7312</v>
      </c>
    </row>
    <row r="3819" spans="7:10" x14ac:dyDescent="0.35">
      <c r="G3819" t="str">
        <f t="shared" si="142"/>
        <v>RXYROCHESTER AIRPORT (C.E.L.S)</v>
      </c>
      <c r="H3819" t="str">
        <f t="shared" si="143"/>
        <v>RXY</v>
      </c>
      <c r="I3819" t="s">
        <v>7315</v>
      </c>
      <c r="J3819" t="s">
        <v>7314</v>
      </c>
    </row>
    <row r="3820" spans="7:10" x14ac:dyDescent="0.35">
      <c r="G3820" t="str">
        <f t="shared" si="142"/>
        <v>RXYSHEERNESS HEALTH CENTRE</v>
      </c>
      <c r="H3820" t="str">
        <f t="shared" si="143"/>
        <v>RXY</v>
      </c>
      <c r="I3820" t="s">
        <v>7317</v>
      </c>
      <c r="J3820" t="s">
        <v>7316</v>
      </c>
    </row>
    <row r="3821" spans="7:10" x14ac:dyDescent="0.35">
      <c r="G3821" t="str">
        <f t="shared" si="142"/>
        <v>RXYSHEPWAY COMMUNITY MENTAL HEALTH TEAM</v>
      </c>
      <c r="H3821" t="str">
        <f t="shared" si="143"/>
        <v>RXY</v>
      </c>
      <c r="I3821" t="s">
        <v>7319</v>
      </c>
      <c r="J3821" t="s">
        <v>7318</v>
      </c>
    </row>
    <row r="3822" spans="7:10" x14ac:dyDescent="0.35">
      <c r="G3822" t="str">
        <f t="shared" si="142"/>
        <v>RXYSITTINGBOURNE CMHC</v>
      </c>
      <c r="H3822" t="str">
        <f t="shared" si="143"/>
        <v>RXY</v>
      </c>
      <c r="I3822" t="s">
        <v>7321</v>
      </c>
      <c r="J3822" t="s">
        <v>7320</v>
      </c>
    </row>
    <row r="3823" spans="7:10" x14ac:dyDescent="0.35">
      <c r="G3823" t="str">
        <f t="shared" si="142"/>
        <v>RXYSOUTHLANDS</v>
      </c>
      <c r="H3823" t="str">
        <f t="shared" si="143"/>
        <v>RXY</v>
      </c>
      <c r="I3823" t="s">
        <v>7323</v>
      </c>
      <c r="J3823" t="s">
        <v>7322</v>
      </c>
    </row>
    <row r="3824" spans="7:10" x14ac:dyDescent="0.35">
      <c r="G3824" t="str">
        <f t="shared" si="142"/>
        <v>RXYSPA HOUSE</v>
      </c>
      <c r="H3824" t="str">
        <f t="shared" si="143"/>
        <v>RXY</v>
      </c>
      <c r="I3824" t="s">
        <v>7325</v>
      </c>
      <c r="J3824" t="s">
        <v>7324</v>
      </c>
    </row>
    <row r="3825" spans="7:10" x14ac:dyDescent="0.35">
      <c r="G3825" t="str">
        <f t="shared" si="142"/>
        <v>RXYSPRINGWOOD CLOSE</v>
      </c>
      <c r="H3825" t="str">
        <f t="shared" si="143"/>
        <v>RXY</v>
      </c>
      <c r="I3825" t="s">
        <v>7327</v>
      </c>
      <c r="J3825" t="s">
        <v>7326</v>
      </c>
    </row>
    <row r="3826" spans="7:10" x14ac:dyDescent="0.35">
      <c r="G3826" t="str">
        <f t="shared" si="142"/>
        <v>RXYST ANDREWS ROAD (LAND ONLY)</v>
      </c>
      <c r="H3826" t="str">
        <f t="shared" si="143"/>
        <v>RXY</v>
      </c>
      <c r="I3826" t="s">
        <v>7329</v>
      </c>
      <c r="J3826" t="s">
        <v>7328</v>
      </c>
    </row>
    <row r="3827" spans="7:10" x14ac:dyDescent="0.35">
      <c r="G3827" t="str">
        <f t="shared" si="142"/>
        <v>RXYST JOHNS CENTRE - DORSET HOUSE</v>
      </c>
      <c r="H3827" t="str">
        <f t="shared" si="143"/>
        <v>RXY</v>
      </c>
      <c r="I3827" t="s">
        <v>7331</v>
      </c>
      <c r="J3827" t="s">
        <v>7330</v>
      </c>
    </row>
    <row r="3828" spans="7:10" x14ac:dyDescent="0.35">
      <c r="G3828" t="str">
        <f t="shared" si="142"/>
        <v>RXYST JOHNS LODGE</v>
      </c>
      <c r="H3828" t="str">
        <f t="shared" si="143"/>
        <v>RXY</v>
      </c>
      <c r="I3828" t="s">
        <v>7333</v>
      </c>
      <c r="J3828" t="s">
        <v>7332</v>
      </c>
    </row>
    <row r="3829" spans="7:10" x14ac:dyDescent="0.35">
      <c r="G3829" t="str">
        <f t="shared" si="142"/>
        <v>RXYST MARTINS HOSPITAL</v>
      </c>
      <c r="H3829" t="str">
        <f t="shared" si="143"/>
        <v>RXY</v>
      </c>
      <c r="I3829" t="s">
        <v>254</v>
      </c>
      <c r="J3829" t="s">
        <v>7334</v>
      </c>
    </row>
    <row r="3830" spans="7:10" x14ac:dyDescent="0.35">
      <c r="G3830" t="str">
        <f t="shared" si="142"/>
        <v>RXYST MARTINS HOSPITAL STAFF FLATS</v>
      </c>
      <c r="H3830" t="str">
        <f t="shared" si="143"/>
        <v>RXY</v>
      </c>
      <c r="I3830" t="s">
        <v>7336</v>
      </c>
      <c r="J3830" t="s">
        <v>7335</v>
      </c>
    </row>
    <row r="3831" spans="7:10" x14ac:dyDescent="0.35">
      <c r="G3831" t="str">
        <f t="shared" si="142"/>
        <v>RXYST MARTINS NEW BUILDING</v>
      </c>
      <c r="H3831" t="str">
        <f t="shared" si="143"/>
        <v>RXY</v>
      </c>
      <c r="I3831" t="s">
        <v>7338</v>
      </c>
      <c r="J3831" t="s">
        <v>7337</v>
      </c>
    </row>
    <row r="3832" spans="7:10" x14ac:dyDescent="0.35">
      <c r="G3832" t="str">
        <f t="shared" si="142"/>
        <v>RXYST MICHAELS HOUSE</v>
      </c>
      <c r="H3832" t="str">
        <f t="shared" si="143"/>
        <v>RXY</v>
      </c>
      <c r="I3832" t="s">
        <v>7340</v>
      </c>
      <c r="J3832" t="s">
        <v>7339</v>
      </c>
    </row>
    <row r="3833" spans="7:10" x14ac:dyDescent="0.35">
      <c r="G3833" t="str">
        <f t="shared" si="142"/>
        <v>RXYSTAFF RESIDENCES</v>
      </c>
      <c r="H3833" t="str">
        <f t="shared" si="143"/>
        <v>RXY</v>
      </c>
      <c r="I3833" t="s">
        <v>7342</v>
      </c>
      <c r="J3833" t="s">
        <v>7341</v>
      </c>
    </row>
    <row r="3834" spans="7:10" x14ac:dyDescent="0.35">
      <c r="G3834" t="str">
        <f t="shared" si="142"/>
        <v>RXYSTANLEY HOUSE</v>
      </c>
      <c r="H3834" t="str">
        <f t="shared" si="143"/>
        <v>RXY</v>
      </c>
      <c r="I3834" t="s">
        <v>7344</v>
      </c>
      <c r="J3834" t="s">
        <v>7343</v>
      </c>
    </row>
    <row r="3835" spans="7:10" x14ac:dyDescent="0.35">
      <c r="G3835" t="str">
        <f t="shared" si="142"/>
        <v>RXYTHANET MENTAL HEALTH UNIT</v>
      </c>
      <c r="H3835" t="str">
        <f t="shared" si="143"/>
        <v>RXY</v>
      </c>
      <c r="I3835" t="s">
        <v>7346</v>
      </c>
      <c r="J3835" t="s">
        <v>7345</v>
      </c>
    </row>
    <row r="3836" spans="7:10" x14ac:dyDescent="0.35">
      <c r="G3836" t="str">
        <f t="shared" si="142"/>
        <v>RXYTHE BEACON</v>
      </c>
      <c r="H3836" t="str">
        <f t="shared" si="143"/>
        <v>RXY</v>
      </c>
      <c r="I3836" t="s">
        <v>5433</v>
      </c>
      <c r="J3836" t="s">
        <v>7347</v>
      </c>
    </row>
    <row r="3837" spans="7:10" x14ac:dyDescent="0.35">
      <c r="G3837" t="str">
        <f t="shared" si="142"/>
        <v>RXYTHE COURTYARD</v>
      </c>
      <c r="H3837" t="str">
        <f t="shared" si="143"/>
        <v>RXY</v>
      </c>
      <c r="I3837" t="s">
        <v>7349</v>
      </c>
      <c r="J3837" t="s">
        <v>7348</v>
      </c>
    </row>
    <row r="3838" spans="7:10" x14ac:dyDescent="0.35">
      <c r="G3838" t="str">
        <f t="shared" si="142"/>
        <v>RXYTHE HAVEN</v>
      </c>
      <c r="H3838" t="str">
        <f t="shared" si="143"/>
        <v>RXY</v>
      </c>
      <c r="I3838" t="s">
        <v>7351</v>
      </c>
      <c r="J3838" t="s">
        <v>7350</v>
      </c>
    </row>
    <row r="3839" spans="7:10" x14ac:dyDescent="0.35">
      <c r="G3839" t="str">
        <f t="shared" si="142"/>
        <v>RXYTHE HEALTH CLINIC</v>
      </c>
      <c r="H3839" t="str">
        <f t="shared" si="143"/>
        <v>RXY</v>
      </c>
      <c r="I3839" t="s">
        <v>7353</v>
      </c>
      <c r="J3839" t="s">
        <v>7352</v>
      </c>
    </row>
    <row r="3840" spans="7:10" x14ac:dyDescent="0.35">
      <c r="G3840" t="str">
        <f t="shared" si="142"/>
        <v>RXYTHE PAGODA</v>
      </c>
      <c r="H3840" t="str">
        <f t="shared" si="143"/>
        <v>RXY</v>
      </c>
      <c r="I3840" t="s">
        <v>7355</v>
      </c>
      <c r="J3840" t="s">
        <v>7354</v>
      </c>
    </row>
    <row r="3841" spans="7:10" x14ac:dyDescent="0.35">
      <c r="G3841" t="str">
        <f t="shared" si="142"/>
        <v>RXYTHE SPRINGS</v>
      </c>
      <c r="H3841" t="str">
        <f t="shared" si="143"/>
        <v>RXY</v>
      </c>
      <c r="I3841" t="s">
        <v>7357</v>
      </c>
      <c r="J3841" t="s">
        <v>7356</v>
      </c>
    </row>
    <row r="3842" spans="7:10" x14ac:dyDescent="0.35">
      <c r="G3842" t="str">
        <f t="shared" si="142"/>
        <v>RXYTONBRIDGE ROAD</v>
      </c>
      <c r="H3842" t="str">
        <f t="shared" si="143"/>
        <v>RXY</v>
      </c>
      <c r="I3842" t="s">
        <v>7359</v>
      </c>
      <c r="J3842" t="s">
        <v>7358</v>
      </c>
    </row>
    <row r="3843" spans="7:10" x14ac:dyDescent="0.35">
      <c r="G3843" t="str">
        <f t="shared" si="142"/>
        <v>RXYTONBRIDGE ROAD</v>
      </c>
      <c r="H3843" t="str">
        <f t="shared" si="143"/>
        <v>RXY</v>
      </c>
      <c r="I3843" t="s">
        <v>7359</v>
      </c>
      <c r="J3843" t="s">
        <v>7360</v>
      </c>
    </row>
    <row r="3844" spans="7:10" x14ac:dyDescent="0.35">
      <c r="G3844" t="str">
        <f t="shared" si="142"/>
        <v>RXYTOWNLOCK DAY CENTRE</v>
      </c>
      <c r="H3844" t="str">
        <f t="shared" si="143"/>
        <v>RXY</v>
      </c>
      <c r="I3844" t="s">
        <v>7362</v>
      </c>
      <c r="J3844" t="s">
        <v>7361</v>
      </c>
    </row>
    <row r="3845" spans="7:10" x14ac:dyDescent="0.35">
      <c r="G3845" t="str">
        <f t="shared" si="142"/>
        <v>RXYTOWNLOCK DAY UNIT</v>
      </c>
      <c r="H3845" t="str">
        <f t="shared" si="143"/>
        <v>RXY</v>
      </c>
      <c r="I3845" t="s">
        <v>7364</v>
      </c>
      <c r="J3845" t="s">
        <v>7363</v>
      </c>
    </row>
    <row r="3846" spans="7:10" x14ac:dyDescent="0.35">
      <c r="G3846" t="str">
        <f t="shared" si="142"/>
        <v>RXYTWISLETON COURT</v>
      </c>
      <c r="H3846" t="str">
        <f t="shared" si="143"/>
        <v>RXY</v>
      </c>
      <c r="I3846" t="s">
        <v>7366</v>
      </c>
      <c r="J3846" t="s">
        <v>7365</v>
      </c>
    </row>
    <row r="3847" spans="7:10" x14ac:dyDescent="0.35">
      <c r="G3847" t="str">
        <f t="shared" si="142"/>
        <v>RXYWILLIAM HARVEY HOSPITAL</v>
      </c>
      <c r="H3847" t="str">
        <f t="shared" si="143"/>
        <v>RXY</v>
      </c>
      <c r="I3847" t="s">
        <v>5214</v>
      </c>
      <c r="J3847" t="s">
        <v>7367</v>
      </c>
    </row>
    <row r="3848" spans="7:10" x14ac:dyDescent="0.35">
      <c r="G3848" t="str">
        <f t="shared" si="142"/>
        <v>RXYWOODEND</v>
      </c>
      <c r="H3848" t="str">
        <f t="shared" si="143"/>
        <v>RXY</v>
      </c>
      <c r="I3848" t="s">
        <v>7369</v>
      </c>
      <c r="J3848" t="s">
        <v>7368</v>
      </c>
    </row>
    <row r="3849" spans="7:10" x14ac:dyDescent="0.35">
      <c r="G3849" t="str">
        <f t="shared" si="142"/>
        <v>RXYWROTHAM ROAD</v>
      </c>
      <c r="H3849" t="str">
        <f t="shared" si="143"/>
        <v>RXY</v>
      </c>
      <c r="I3849" t="s">
        <v>7371</v>
      </c>
      <c r="J3849" t="s">
        <v>7370</v>
      </c>
    </row>
    <row r="3850" spans="7:10" x14ac:dyDescent="0.35">
      <c r="G3850" t="str">
        <f t="shared" si="142"/>
        <v>RY2ALTRINCHAM GENERAL HOSPITAL</v>
      </c>
      <c r="H3850" t="str">
        <f t="shared" si="143"/>
        <v>RY2</v>
      </c>
      <c r="I3850" t="s">
        <v>7373</v>
      </c>
      <c r="J3850" t="s">
        <v>7372</v>
      </c>
    </row>
    <row r="3851" spans="7:10" x14ac:dyDescent="0.35">
      <c r="G3851" t="str">
        <f t="shared" si="142"/>
        <v>RY2CINNAMON BROW UNIT</v>
      </c>
      <c r="H3851" t="str">
        <f t="shared" si="143"/>
        <v>RY2</v>
      </c>
      <c r="I3851" t="s">
        <v>7375</v>
      </c>
      <c r="J3851" t="s">
        <v>7374</v>
      </c>
    </row>
    <row r="3852" spans="7:10" x14ac:dyDescent="0.35">
      <c r="G3852" t="str">
        <f t="shared" si="142"/>
        <v>RY2HALTON GENERAL HOSPITAL</v>
      </c>
      <c r="H3852" t="str">
        <f t="shared" si="143"/>
        <v>RY2</v>
      </c>
      <c r="I3852" t="s">
        <v>7377</v>
      </c>
      <c r="J3852" t="s">
        <v>7376</v>
      </c>
    </row>
    <row r="3853" spans="7:10" x14ac:dyDescent="0.35">
      <c r="G3853" t="str">
        <f t="shared" si="142"/>
        <v>RY2HIGHFIELD HOSPITAL</v>
      </c>
      <c r="H3853" t="str">
        <f t="shared" si="143"/>
        <v>RY2</v>
      </c>
      <c r="I3853" t="s">
        <v>5584</v>
      </c>
      <c r="J3853" t="s">
        <v>7378</v>
      </c>
    </row>
    <row r="3854" spans="7:10" x14ac:dyDescent="0.35">
      <c r="G3854" t="str">
        <f t="shared" si="142"/>
        <v>RY2HOUGH GREEN HEALTH PARK</v>
      </c>
      <c r="H3854" t="str">
        <f t="shared" si="143"/>
        <v>RY2</v>
      </c>
      <c r="I3854" t="s">
        <v>7380</v>
      </c>
      <c r="J3854" t="s">
        <v>7379</v>
      </c>
    </row>
    <row r="3855" spans="7:10" x14ac:dyDescent="0.35">
      <c r="G3855" t="str">
        <f t="shared" si="142"/>
        <v>RY2LEIGH INFIRMARY</v>
      </c>
      <c r="H3855" t="str">
        <f t="shared" si="143"/>
        <v>RY2</v>
      </c>
      <c r="I3855" t="s">
        <v>7382</v>
      </c>
      <c r="J3855" t="s">
        <v>7381</v>
      </c>
    </row>
    <row r="3856" spans="7:10" x14ac:dyDescent="0.35">
      <c r="G3856" t="str">
        <f t="shared" si="142"/>
        <v>RY2LEIGH LOCALITY BUILDING</v>
      </c>
      <c r="H3856" t="str">
        <f t="shared" si="143"/>
        <v>RY2</v>
      </c>
      <c r="I3856" t="s">
        <v>7384</v>
      </c>
      <c r="J3856" t="s">
        <v>7383</v>
      </c>
    </row>
    <row r="3857" spans="7:10" x14ac:dyDescent="0.35">
      <c r="G3857" t="str">
        <f t="shared" si="142"/>
        <v>RY2NEWTON COMMUNITY HOSPITAL</v>
      </c>
      <c r="H3857" t="str">
        <f t="shared" si="143"/>
        <v>RY2</v>
      </c>
      <c r="I3857" t="s">
        <v>1006</v>
      </c>
      <c r="J3857" t="s">
        <v>7385</v>
      </c>
    </row>
    <row r="3858" spans="7:10" x14ac:dyDescent="0.35">
      <c r="G3858" t="str">
        <f t="shared" si="142"/>
        <v>RY2OAKWOOD UNIT</v>
      </c>
      <c r="H3858" t="str">
        <f t="shared" si="143"/>
        <v>RY2</v>
      </c>
      <c r="I3858" t="s">
        <v>6151</v>
      </c>
      <c r="J3858" t="s">
        <v>7386</v>
      </c>
    </row>
    <row r="3859" spans="7:10" x14ac:dyDescent="0.35">
      <c r="G3859" t="str">
        <f t="shared" si="142"/>
        <v>RY2ROYAL ALBERT EDWARD INFIRMARY</v>
      </c>
      <c r="H3859" t="str">
        <f t="shared" si="143"/>
        <v>RY2</v>
      </c>
      <c r="I3859" t="s">
        <v>7389</v>
      </c>
      <c r="J3859" t="s">
        <v>7388</v>
      </c>
    </row>
    <row r="3860" spans="7:10" x14ac:dyDescent="0.35">
      <c r="G3860" t="str">
        <f t="shared" si="142"/>
        <v>RY2ST HELENS HOSPITAL</v>
      </c>
      <c r="H3860" t="str">
        <f t="shared" si="143"/>
        <v>RY2</v>
      </c>
      <c r="I3860" t="s">
        <v>1008</v>
      </c>
      <c r="J3860" t="s">
        <v>7390</v>
      </c>
    </row>
    <row r="3861" spans="7:10" x14ac:dyDescent="0.35">
      <c r="G3861" t="str">
        <f t="shared" si="142"/>
        <v>RY2STANDISHGATE</v>
      </c>
      <c r="H3861" t="str">
        <f t="shared" si="143"/>
        <v>RY2</v>
      </c>
      <c r="I3861" t="s">
        <v>7392</v>
      </c>
      <c r="J3861" t="s">
        <v>7391</v>
      </c>
    </row>
    <row r="3862" spans="7:10" x14ac:dyDescent="0.35">
      <c r="G3862" t="str">
        <f t="shared" si="142"/>
        <v>RY2TALK SHOP</v>
      </c>
      <c r="H3862" t="str">
        <f t="shared" si="143"/>
        <v>RY2</v>
      </c>
      <c r="I3862" t="s">
        <v>7394</v>
      </c>
      <c r="J3862" t="s">
        <v>7393</v>
      </c>
    </row>
    <row r="3863" spans="7:10" x14ac:dyDescent="0.35">
      <c r="G3863" t="str">
        <f t="shared" si="142"/>
        <v>RY2TAMESIDE GENERAL HOSPITAL</v>
      </c>
      <c r="H3863" t="str">
        <f t="shared" si="143"/>
        <v>RY2</v>
      </c>
      <c r="I3863" t="s">
        <v>2382</v>
      </c>
      <c r="J3863" t="s">
        <v>7395</v>
      </c>
    </row>
    <row r="3864" spans="7:10" x14ac:dyDescent="0.35">
      <c r="G3864" t="str">
        <f t="shared" si="142"/>
        <v>RY2THE BEACHES</v>
      </c>
      <c r="H3864" t="str">
        <f t="shared" si="143"/>
        <v>RY2</v>
      </c>
      <c r="I3864" t="s">
        <v>7397</v>
      </c>
      <c r="J3864" t="s">
        <v>7396</v>
      </c>
    </row>
    <row r="3865" spans="7:10" x14ac:dyDescent="0.35">
      <c r="G3865" t="str">
        <f t="shared" si="142"/>
        <v>RY2THE LAKES</v>
      </c>
      <c r="H3865" t="str">
        <f t="shared" si="143"/>
        <v>RY2</v>
      </c>
      <c r="I3865" t="s">
        <v>7399</v>
      </c>
      <c r="J3865" t="s">
        <v>7398</v>
      </c>
    </row>
    <row r="3866" spans="7:10" x14ac:dyDescent="0.35">
      <c r="G3866" t="str">
        <f t="shared" si="142"/>
        <v>RY2THE LINDENS</v>
      </c>
      <c r="H3866" t="str">
        <f t="shared" si="143"/>
        <v>RY2</v>
      </c>
      <c r="I3866" t="s">
        <v>7401</v>
      </c>
      <c r="J3866" t="s">
        <v>7400</v>
      </c>
    </row>
    <row r="3867" spans="7:10" x14ac:dyDescent="0.35">
      <c r="G3867" t="str">
        <f t="shared" si="142"/>
        <v>RY2TRAFFORD GENERAL HOSPITAL</v>
      </c>
      <c r="H3867" t="str">
        <f t="shared" si="143"/>
        <v>RY2</v>
      </c>
      <c r="I3867" t="s">
        <v>267</v>
      </c>
      <c r="J3867" t="s">
        <v>7402</v>
      </c>
    </row>
    <row r="3868" spans="7:10" x14ac:dyDescent="0.35">
      <c r="G3868" t="str">
        <f t="shared" ref="G3868:G3932" si="144">H3868&amp;I3868</f>
        <v>RY2UPTON ROCKS MC</v>
      </c>
      <c r="H3868" t="str">
        <f t="shared" si="143"/>
        <v>RY2</v>
      </c>
      <c r="I3868" t="s">
        <v>7404</v>
      </c>
      <c r="J3868" t="s">
        <v>7403</v>
      </c>
    </row>
    <row r="3869" spans="7:10" x14ac:dyDescent="0.35">
      <c r="G3869" t="str">
        <f t="shared" si="144"/>
        <v>RY2WHISTON HOSPITAL</v>
      </c>
      <c r="H3869" t="str">
        <f t="shared" si="143"/>
        <v>RY2</v>
      </c>
      <c r="I3869" t="s">
        <v>1012</v>
      </c>
      <c r="J3869" t="s">
        <v>7405</v>
      </c>
    </row>
    <row r="3870" spans="7:10" x14ac:dyDescent="0.35">
      <c r="G3870" t="str">
        <f t="shared" si="144"/>
        <v>RY2WRIGHTINGTON HOSPITAL</v>
      </c>
      <c r="H3870" t="str">
        <f t="shared" si="143"/>
        <v>RY2</v>
      </c>
      <c r="I3870" t="s">
        <v>7407</v>
      </c>
      <c r="J3870" t="s">
        <v>7406</v>
      </c>
    </row>
    <row r="3871" spans="7:10" x14ac:dyDescent="0.35">
      <c r="G3871" t="str">
        <f t="shared" si="144"/>
        <v>RY3ASSD WEST LOCALITY</v>
      </c>
      <c r="H3871" t="str">
        <f t="shared" ref="H3871:H3935" si="145">LEFT(J3871,3)</f>
        <v>RY3</v>
      </c>
      <c r="I3871" t="s">
        <v>7409</v>
      </c>
      <c r="J3871" t="s">
        <v>7408</v>
      </c>
    </row>
    <row r="3872" spans="7:10" x14ac:dyDescent="0.35">
      <c r="G3872" t="str">
        <f t="shared" si="144"/>
        <v>RY3BENJAMIN COURT</v>
      </c>
      <c r="H3872" t="str">
        <f t="shared" si="145"/>
        <v>RY3</v>
      </c>
      <c r="I3872" t="s">
        <v>7411</v>
      </c>
      <c r="J3872" t="s">
        <v>7410</v>
      </c>
    </row>
    <row r="3873" spans="7:10" x14ac:dyDescent="0.35">
      <c r="G3873" t="str">
        <f t="shared" si="144"/>
        <v>RY3CITY REACH</v>
      </c>
      <c r="H3873" t="str">
        <f t="shared" si="145"/>
        <v>RY3</v>
      </c>
      <c r="I3873" t="s">
        <v>7413</v>
      </c>
      <c r="J3873" t="s">
        <v>7412</v>
      </c>
    </row>
    <row r="3874" spans="7:10" x14ac:dyDescent="0.35">
      <c r="G3874" t="str">
        <f t="shared" si="144"/>
        <v>RY3COLMAN HOSPITAL</v>
      </c>
      <c r="H3874" t="str">
        <f t="shared" si="145"/>
        <v>RY3</v>
      </c>
      <c r="I3874" t="s">
        <v>7415</v>
      </c>
      <c r="J3874" t="s">
        <v>7414</v>
      </c>
    </row>
    <row r="3875" spans="7:10" x14ac:dyDescent="0.35">
      <c r="G3875" t="str">
        <f t="shared" si="144"/>
        <v>RY3CRANMER HOUSE</v>
      </c>
      <c r="H3875" t="str">
        <f t="shared" si="145"/>
        <v>RY3</v>
      </c>
      <c r="I3875" t="s">
        <v>7417</v>
      </c>
      <c r="J3875" t="s">
        <v>7416</v>
      </c>
    </row>
    <row r="3876" spans="7:10" x14ac:dyDescent="0.35">
      <c r="G3876" t="str">
        <f t="shared" si="144"/>
        <v>RY3CROMER HOSPITAL</v>
      </c>
      <c r="H3876" t="str">
        <f t="shared" si="145"/>
        <v>RY3</v>
      </c>
      <c r="I3876" t="s">
        <v>2374</v>
      </c>
      <c r="J3876" t="s">
        <v>7418</v>
      </c>
    </row>
    <row r="3877" spans="7:10" x14ac:dyDescent="0.35">
      <c r="G3877" t="str">
        <f t="shared" si="144"/>
        <v>RY3DEREHAM HOSPITAL</v>
      </c>
      <c r="H3877" t="str">
        <f t="shared" si="145"/>
        <v>RY3</v>
      </c>
      <c r="I3877" t="s">
        <v>7420</v>
      </c>
      <c r="J3877" t="s">
        <v>7419</v>
      </c>
    </row>
    <row r="3878" spans="7:10" x14ac:dyDescent="0.35">
      <c r="G3878" t="str">
        <f t="shared" si="144"/>
        <v>RY3DODDINGTON COMMUNITY HOSPITAL</v>
      </c>
      <c r="H3878" t="str">
        <f t="shared" si="145"/>
        <v>RY3</v>
      </c>
      <c r="I3878" t="s">
        <v>7422</v>
      </c>
      <c r="J3878" t="s">
        <v>7421</v>
      </c>
    </row>
    <row r="3879" spans="7:10" x14ac:dyDescent="0.35">
      <c r="G3879" t="str">
        <f t="shared" si="144"/>
        <v>RY3GAYWOOD FIRST STEPS NURSERY</v>
      </c>
      <c r="H3879" t="str">
        <f t="shared" si="145"/>
        <v>RY3</v>
      </c>
      <c r="I3879" t="s">
        <v>7424</v>
      </c>
      <c r="J3879" t="s">
        <v>7423</v>
      </c>
    </row>
    <row r="3880" spans="7:10" x14ac:dyDescent="0.35">
      <c r="G3880" t="str">
        <f t="shared" si="144"/>
        <v>RY3KELLING HOSPITAL</v>
      </c>
      <c r="H3880" t="str">
        <f t="shared" si="145"/>
        <v>RY3</v>
      </c>
      <c r="I3880" t="s">
        <v>7426</v>
      </c>
      <c r="J3880" t="s">
        <v>7425</v>
      </c>
    </row>
    <row r="3881" spans="7:10" x14ac:dyDescent="0.35">
      <c r="G3881" t="str">
        <f t="shared" si="144"/>
        <v>RY3LAKESIDE 400</v>
      </c>
      <c r="H3881" t="str">
        <f t="shared" si="145"/>
        <v>RY3</v>
      </c>
      <c r="I3881" t="s">
        <v>7428</v>
      </c>
      <c r="J3881" t="s">
        <v>7427</v>
      </c>
    </row>
    <row r="3882" spans="7:10" x14ac:dyDescent="0.35">
      <c r="G3882" t="str">
        <f t="shared" si="144"/>
        <v>RY3LITTLE ACORNS</v>
      </c>
      <c r="H3882" t="str">
        <f t="shared" si="145"/>
        <v>RY3</v>
      </c>
      <c r="I3882" t="s">
        <v>5314</v>
      </c>
      <c r="J3882" t="s">
        <v>7429</v>
      </c>
    </row>
    <row r="3883" spans="7:10" x14ac:dyDescent="0.35">
      <c r="G3883" t="str">
        <f t="shared" si="144"/>
        <v>RY3LITTLE PLUMSTEAD HOSPITAL</v>
      </c>
      <c r="H3883" t="str">
        <f t="shared" si="145"/>
        <v>RY3</v>
      </c>
      <c r="I3883" t="s">
        <v>5372</v>
      </c>
      <c r="J3883" t="s">
        <v>7430</v>
      </c>
    </row>
    <row r="3884" spans="7:10" x14ac:dyDescent="0.35">
      <c r="G3884" t="str">
        <f t="shared" si="144"/>
        <v>RY3MILL LODGES (3 MILL CLOSE)</v>
      </c>
      <c r="H3884" t="str">
        <f t="shared" si="145"/>
        <v>RY3</v>
      </c>
      <c r="I3884" t="s">
        <v>7432</v>
      </c>
      <c r="J3884" t="s">
        <v>7431</v>
      </c>
    </row>
    <row r="3885" spans="7:10" x14ac:dyDescent="0.35">
      <c r="G3885" t="str">
        <f t="shared" si="144"/>
        <v>RY3NHS NORFOLK HEALTH RECORDS</v>
      </c>
      <c r="H3885" t="str">
        <f t="shared" si="145"/>
        <v>RY3</v>
      </c>
      <c r="I3885" t="s">
        <v>7434</v>
      </c>
      <c r="J3885" t="s">
        <v>7433</v>
      </c>
    </row>
    <row r="3886" spans="7:10" x14ac:dyDescent="0.35">
      <c r="G3886" t="str">
        <f t="shared" si="144"/>
        <v>RY3NHS VOLUNTARY NORFOLK</v>
      </c>
      <c r="H3886" t="str">
        <f t="shared" si="145"/>
        <v>RY3</v>
      </c>
      <c r="I3886" t="s">
        <v>7436</v>
      </c>
      <c r="J3886" t="s">
        <v>7435</v>
      </c>
    </row>
    <row r="3887" spans="7:10" x14ac:dyDescent="0.35">
      <c r="G3887" t="str">
        <f t="shared" si="144"/>
        <v>RY3NORFOLK &amp; NORWICH UNIVERSITY HOSPITAL</v>
      </c>
      <c r="H3887" t="str">
        <f t="shared" si="145"/>
        <v>RY3</v>
      </c>
      <c r="I3887" t="s">
        <v>7438</v>
      </c>
      <c r="J3887" t="s">
        <v>7437</v>
      </c>
    </row>
    <row r="3888" spans="7:10" x14ac:dyDescent="0.35">
      <c r="G3888" t="str">
        <f t="shared" si="144"/>
        <v>RY3NORTH CAMBRIDGESHIRE HOSPITAL</v>
      </c>
      <c r="H3888" t="str">
        <f t="shared" si="145"/>
        <v>RY3</v>
      </c>
      <c r="I3888" t="s">
        <v>1096</v>
      </c>
      <c r="J3888" t="s">
        <v>7439</v>
      </c>
    </row>
    <row r="3889" spans="7:10" x14ac:dyDescent="0.35">
      <c r="G3889" t="str">
        <f t="shared" si="144"/>
        <v>RY3NORTH WALSHAM HOSPITAL</v>
      </c>
      <c r="H3889" t="str">
        <f t="shared" si="145"/>
        <v>RY3</v>
      </c>
      <c r="I3889" t="s">
        <v>7441</v>
      </c>
      <c r="J3889" t="s">
        <v>7440</v>
      </c>
    </row>
    <row r="3890" spans="7:10" x14ac:dyDescent="0.35">
      <c r="G3890" t="str">
        <f t="shared" si="144"/>
        <v>RY3NORWICH COMMUNITY HOSPITAL</v>
      </c>
      <c r="H3890" t="str">
        <f t="shared" si="145"/>
        <v>RY3</v>
      </c>
      <c r="I3890" t="s">
        <v>7443</v>
      </c>
      <c r="J3890" t="s">
        <v>7442</v>
      </c>
    </row>
    <row r="3891" spans="7:10" x14ac:dyDescent="0.35">
      <c r="G3891" t="str">
        <f t="shared" si="144"/>
        <v>RY3OGDEN COURT</v>
      </c>
      <c r="H3891" t="str">
        <f t="shared" si="145"/>
        <v>RY3</v>
      </c>
      <c r="I3891" t="s">
        <v>7445</v>
      </c>
      <c r="J3891" t="s">
        <v>7444</v>
      </c>
    </row>
    <row r="3892" spans="7:10" x14ac:dyDescent="0.35">
      <c r="G3892" t="str">
        <f t="shared" si="144"/>
        <v>RY3QUEEN ELIZABETH HOSPITAL</v>
      </c>
      <c r="H3892" t="str">
        <f t="shared" si="145"/>
        <v>RY3</v>
      </c>
      <c r="I3892" t="s">
        <v>405</v>
      </c>
      <c r="J3892" t="s">
        <v>7446</v>
      </c>
    </row>
    <row r="3893" spans="7:10" x14ac:dyDescent="0.35">
      <c r="G3893" t="str">
        <f t="shared" si="144"/>
        <v>RY3ROSE COTTAGE</v>
      </c>
      <c r="H3893" t="str">
        <f t="shared" si="145"/>
        <v>RY3</v>
      </c>
      <c r="I3893" t="s">
        <v>7448</v>
      </c>
      <c r="J3893" t="s">
        <v>7447</v>
      </c>
    </row>
    <row r="3894" spans="7:10" x14ac:dyDescent="0.35">
      <c r="G3894" t="str">
        <f t="shared" si="144"/>
        <v>RY3RUNWOOD HOMES</v>
      </c>
      <c r="H3894" t="str">
        <f t="shared" si="145"/>
        <v>RY3</v>
      </c>
      <c r="I3894" t="s">
        <v>7450</v>
      </c>
      <c r="J3894" t="s">
        <v>7449</v>
      </c>
    </row>
    <row r="3895" spans="7:10" x14ac:dyDescent="0.35">
      <c r="G3895" t="str">
        <f t="shared" si="144"/>
        <v>RY3SMO RAF MARHAM</v>
      </c>
      <c r="H3895" t="str">
        <f t="shared" si="145"/>
        <v>RY3</v>
      </c>
      <c r="I3895" t="s">
        <v>7452</v>
      </c>
      <c r="J3895" t="s">
        <v>7451</v>
      </c>
    </row>
    <row r="3896" spans="7:10" x14ac:dyDescent="0.35">
      <c r="G3896" t="str">
        <f t="shared" si="144"/>
        <v>RY3SQUIRRELS (5 MILL CLOSE)</v>
      </c>
      <c r="H3896" t="str">
        <f t="shared" si="145"/>
        <v>RY3</v>
      </c>
      <c r="I3896" t="s">
        <v>7454</v>
      </c>
      <c r="J3896" t="s">
        <v>7453</v>
      </c>
    </row>
    <row r="3897" spans="7:10" x14ac:dyDescent="0.35">
      <c r="G3897" t="str">
        <f t="shared" si="144"/>
        <v>RY3ST MICHAELS HOSPITAL</v>
      </c>
      <c r="H3897" t="str">
        <f t="shared" si="145"/>
        <v>RY3</v>
      </c>
      <c r="I3897" t="s">
        <v>7456</v>
      </c>
      <c r="J3897" t="s">
        <v>7455</v>
      </c>
    </row>
    <row r="3898" spans="7:10" x14ac:dyDescent="0.35">
      <c r="G3898" t="str">
        <f t="shared" si="144"/>
        <v>RY3SWAFFHAM COMMUNITY HOSPITAL</v>
      </c>
      <c r="H3898" t="str">
        <f t="shared" si="145"/>
        <v>RY3</v>
      </c>
      <c r="I3898" t="s">
        <v>7458</v>
      </c>
      <c r="J3898" t="s">
        <v>7457</v>
      </c>
    </row>
    <row r="3899" spans="7:10" x14ac:dyDescent="0.35">
      <c r="G3899" t="str">
        <f t="shared" si="144"/>
        <v>RY3THE GREEN</v>
      </c>
      <c r="H3899" t="str">
        <f t="shared" si="145"/>
        <v>RY3</v>
      </c>
      <c r="I3899" t="s">
        <v>7460</v>
      </c>
      <c r="J3899" t="s">
        <v>7459</v>
      </c>
    </row>
    <row r="3900" spans="7:10" x14ac:dyDescent="0.35">
      <c r="G3900" t="str">
        <f t="shared" si="144"/>
        <v>RY3THETFORD LIFT COMMUNITY</v>
      </c>
      <c r="H3900" t="str">
        <f t="shared" si="145"/>
        <v>RY3</v>
      </c>
      <c r="I3900" t="s">
        <v>7462</v>
      </c>
      <c r="J3900" t="s">
        <v>7461</v>
      </c>
    </row>
    <row r="3901" spans="7:10" x14ac:dyDescent="0.35">
      <c r="G3901" t="str">
        <f t="shared" si="144"/>
        <v>RY3WALCOT HALL</v>
      </c>
      <c r="H3901" t="str">
        <f t="shared" si="145"/>
        <v>RY3</v>
      </c>
      <c r="I3901" t="s">
        <v>7464</v>
      </c>
      <c r="J3901" t="s">
        <v>7463</v>
      </c>
    </row>
    <row r="3902" spans="7:10" x14ac:dyDescent="0.35">
      <c r="G3902" t="str">
        <f t="shared" si="144"/>
        <v>RY3WELLS COTTAGE HOSPITAL</v>
      </c>
      <c r="H3902" t="str">
        <f t="shared" si="145"/>
        <v>RY3</v>
      </c>
      <c r="I3902" t="s">
        <v>7466</v>
      </c>
      <c r="J3902" t="s">
        <v>7465</v>
      </c>
    </row>
    <row r="3903" spans="7:10" x14ac:dyDescent="0.35">
      <c r="G3903" t="str">
        <f t="shared" si="144"/>
        <v>RY3WENSUM MOUNT</v>
      </c>
      <c r="H3903" t="str">
        <f t="shared" si="145"/>
        <v>RY3</v>
      </c>
      <c r="I3903" t="s">
        <v>7468</v>
      </c>
      <c r="J3903" t="s">
        <v>7467</v>
      </c>
    </row>
    <row r="3904" spans="7:10" x14ac:dyDescent="0.35">
      <c r="G3904" t="str">
        <f t="shared" si="144"/>
        <v>RY3WEST WING BICKLING HALL</v>
      </c>
      <c r="H3904" t="str">
        <f t="shared" si="145"/>
        <v>RY3</v>
      </c>
      <c r="I3904" t="s">
        <v>7470</v>
      </c>
      <c r="J3904" t="s">
        <v>7469</v>
      </c>
    </row>
    <row r="3905" spans="7:10" x14ac:dyDescent="0.35">
      <c r="G3905" t="str">
        <f t="shared" si="144"/>
        <v>RY3WOODLANDS</v>
      </c>
      <c r="H3905" t="str">
        <f t="shared" si="145"/>
        <v>RY3</v>
      </c>
      <c r="I3905" t="s">
        <v>1721</v>
      </c>
      <c r="J3905" t="s">
        <v>7471</v>
      </c>
    </row>
    <row r="3906" spans="7:10" x14ac:dyDescent="0.35">
      <c r="G3906" t="str">
        <f t="shared" si="144"/>
        <v>RY3PRISCILLA BACON LODGE</v>
      </c>
      <c r="H3906" t="s">
        <v>145</v>
      </c>
      <c r="I3906" t="s">
        <v>14725</v>
      </c>
      <c r="J3906" t="s">
        <v>14724</v>
      </c>
    </row>
    <row r="3907" spans="7:10" x14ac:dyDescent="0.35">
      <c r="G3907" t="str">
        <f t="shared" si="144"/>
        <v>RY4APSLEY ONE</v>
      </c>
      <c r="H3907" t="str">
        <f t="shared" si="145"/>
        <v>RY4</v>
      </c>
      <c r="I3907" t="s">
        <v>7473</v>
      </c>
      <c r="J3907" t="s">
        <v>7472</v>
      </c>
    </row>
    <row r="3908" spans="7:10" x14ac:dyDescent="0.35">
      <c r="G3908" t="str">
        <f t="shared" si="144"/>
        <v>RY4BULL PLAIN</v>
      </c>
      <c r="H3908" t="str">
        <f t="shared" si="145"/>
        <v>RY4</v>
      </c>
      <c r="I3908" t="s">
        <v>7475</v>
      </c>
      <c r="J3908" t="s">
        <v>7474</v>
      </c>
    </row>
    <row r="3909" spans="7:10" x14ac:dyDescent="0.35">
      <c r="G3909" t="str">
        <f t="shared" si="144"/>
        <v>RY4CHESHUNT COMMUNITY HOSPITAL</v>
      </c>
      <c r="H3909" t="str">
        <f t="shared" si="145"/>
        <v>RY4</v>
      </c>
      <c r="I3909" t="s">
        <v>7477</v>
      </c>
      <c r="J3909" t="s">
        <v>7476</v>
      </c>
    </row>
    <row r="3910" spans="7:10" x14ac:dyDescent="0.35">
      <c r="G3910" t="str">
        <f t="shared" si="144"/>
        <v>RY4DANESBURY</v>
      </c>
      <c r="H3910" t="str">
        <f t="shared" si="145"/>
        <v>RY4</v>
      </c>
      <c r="I3910" t="s">
        <v>7479</v>
      </c>
      <c r="J3910" t="s">
        <v>7478</v>
      </c>
    </row>
    <row r="3911" spans="7:10" x14ac:dyDescent="0.35">
      <c r="G3911" t="str">
        <f t="shared" si="144"/>
        <v>RY4GARSTON CLINC</v>
      </c>
      <c r="H3911" t="str">
        <f t="shared" si="145"/>
        <v>RY4</v>
      </c>
      <c r="I3911" t="s">
        <v>7481</v>
      </c>
      <c r="J3911" t="s">
        <v>7480</v>
      </c>
    </row>
    <row r="3912" spans="7:10" x14ac:dyDescent="0.35">
      <c r="G3912" t="str">
        <f t="shared" si="144"/>
        <v>RY4GOSSOMS END ELDERLY CARE UNIT</v>
      </c>
      <c r="H3912" t="str">
        <f t="shared" si="145"/>
        <v>RY4</v>
      </c>
      <c r="I3912" t="s">
        <v>7483</v>
      </c>
      <c r="J3912" t="s">
        <v>7482</v>
      </c>
    </row>
    <row r="3913" spans="7:10" x14ac:dyDescent="0.35">
      <c r="G3913" t="str">
        <f t="shared" si="144"/>
        <v>RY4HARPENDEN MEMORIAL HOSPITAL</v>
      </c>
      <c r="H3913" t="str">
        <f t="shared" si="145"/>
        <v>RY4</v>
      </c>
      <c r="I3913" t="s">
        <v>870</v>
      </c>
      <c r="J3913" t="s">
        <v>7484</v>
      </c>
    </row>
    <row r="3914" spans="7:10" x14ac:dyDescent="0.35">
      <c r="G3914" t="str">
        <f t="shared" si="144"/>
        <v>RY4HEMEL HEMPSTEAD GENERAL HOSPITAL</v>
      </c>
      <c r="H3914" t="str">
        <f t="shared" si="145"/>
        <v>RY4</v>
      </c>
      <c r="I3914" t="s">
        <v>5352</v>
      </c>
      <c r="J3914" t="s">
        <v>7485</v>
      </c>
    </row>
    <row r="3915" spans="7:10" x14ac:dyDescent="0.35">
      <c r="G3915" t="str">
        <f t="shared" si="144"/>
        <v>RY4HERTFORD COUNTY HOSPITAL</v>
      </c>
      <c r="H3915" t="str">
        <f t="shared" si="145"/>
        <v>RY4</v>
      </c>
      <c r="I3915" t="s">
        <v>5223</v>
      </c>
      <c r="J3915" t="s">
        <v>7486</v>
      </c>
    </row>
    <row r="3916" spans="7:10" x14ac:dyDescent="0.35">
      <c r="G3916" t="str">
        <f t="shared" si="144"/>
        <v>RY4HERTFORDSHIRE &amp; ESSEX HOSPITAL</v>
      </c>
      <c r="H3916" t="str">
        <f t="shared" si="145"/>
        <v>RY4</v>
      </c>
      <c r="I3916" t="s">
        <v>7488</v>
      </c>
      <c r="J3916" t="s">
        <v>7487</v>
      </c>
    </row>
    <row r="3917" spans="7:10" x14ac:dyDescent="0.35">
      <c r="G3917" t="str">
        <f t="shared" si="144"/>
        <v>RY4HITCHIN HOSPITAL</v>
      </c>
      <c r="H3917" t="str">
        <f t="shared" si="145"/>
        <v>RY4</v>
      </c>
      <c r="I3917" t="s">
        <v>7490</v>
      </c>
      <c r="J3917" t="s">
        <v>7489</v>
      </c>
    </row>
    <row r="3918" spans="7:10" x14ac:dyDescent="0.35">
      <c r="G3918" t="str">
        <f t="shared" si="144"/>
        <v>RY4HOLYWELL</v>
      </c>
      <c r="H3918" t="str">
        <f t="shared" si="145"/>
        <v>RY4</v>
      </c>
      <c r="I3918" t="s">
        <v>7492</v>
      </c>
      <c r="J3918" t="s">
        <v>7491</v>
      </c>
    </row>
    <row r="3919" spans="7:10" x14ac:dyDescent="0.35">
      <c r="G3919" t="str">
        <f t="shared" si="144"/>
        <v>RY4KINGSLEY GREEN</v>
      </c>
      <c r="H3919" t="str">
        <f t="shared" si="145"/>
        <v>RY4</v>
      </c>
      <c r="I3919" t="s">
        <v>5357</v>
      </c>
      <c r="J3919" t="s">
        <v>7493</v>
      </c>
    </row>
    <row r="3920" spans="7:10" x14ac:dyDescent="0.35">
      <c r="G3920" t="str">
        <f t="shared" si="144"/>
        <v xml:space="preserve">RY4LANGLEY HOUSE </v>
      </c>
      <c r="H3920" t="str">
        <f t="shared" si="145"/>
        <v>RY4</v>
      </c>
      <c r="I3920" t="s">
        <v>7495</v>
      </c>
      <c r="J3920" t="s">
        <v>7494</v>
      </c>
    </row>
    <row r="3921" spans="7:10" x14ac:dyDescent="0.35">
      <c r="G3921" t="str">
        <f t="shared" si="144"/>
        <v>RY4LANGTON</v>
      </c>
      <c r="H3921" t="str">
        <f t="shared" si="145"/>
        <v>RY4</v>
      </c>
      <c r="I3921" t="s">
        <v>7497</v>
      </c>
      <c r="J3921" t="s">
        <v>7496</v>
      </c>
    </row>
    <row r="3922" spans="7:10" x14ac:dyDescent="0.35">
      <c r="G3922" t="str">
        <f t="shared" si="144"/>
        <v>RY4NASCOT LAWN</v>
      </c>
      <c r="H3922" t="str">
        <f t="shared" si="145"/>
        <v>RY4</v>
      </c>
      <c r="I3922" t="s">
        <v>5388</v>
      </c>
      <c r="J3922" t="s">
        <v>7498</v>
      </c>
    </row>
    <row r="3923" spans="7:10" x14ac:dyDescent="0.35">
      <c r="G3923" t="str">
        <f t="shared" si="144"/>
        <v>RY4NIGHTINGALE COTTAGES</v>
      </c>
      <c r="H3923" t="str">
        <f t="shared" si="145"/>
        <v>RY4</v>
      </c>
      <c r="I3923" t="s">
        <v>7500</v>
      </c>
      <c r="J3923" t="s">
        <v>7499</v>
      </c>
    </row>
    <row r="3924" spans="7:10" x14ac:dyDescent="0.35">
      <c r="G3924" t="str">
        <f t="shared" si="144"/>
        <v>RY4POTTERS BAR COMMUNITY HOSPITAL</v>
      </c>
      <c r="H3924" t="str">
        <f t="shared" si="145"/>
        <v>RY4</v>
      </c>
      <c r="I3924" t="s">
        <v>7502</v>
      </c>
      <c r="J3924" t="s">
        <v>7501</v>
      </c>
    </row>
    <row r="3925" spans="7:10" x14ac:dyDescent="0.35">
      <c r="G3925" t="str">
        <f t="shared" si="144"/>
        <v>RY4QE2</v>
      </c>
      <c r="H3925" t="str">
        <f t="shared" si="145"/>
        <v>RY4</v>
      </c>
      <c r="I3925" t="s">
        <v>7504</v>
      </c>
      <c r="J3925" t="s">
        <v>7503</v>
      </c>
    </row>
    <row r="3926" spans="7:10" x14ac:dyDescent="0.35">
      <c r="G3926" t="str">
        <f t="shared" si="144"/>
        <v>RY4QUEEN VICTORIA MEMORIAL HOSPITAL</v>
      </c>
      <c r="H3926" t="str">
        <f t="shared" si="145"/>
        <v>RY4</v>
      </c>
      <c r="I3926" t="s">
        <v>5196</v>
      </c>
      <c r="J3926" t="s">
        <v>7505</v>
      </c>
    </row>
    <row r="3927" spans="7:10" x14ac:dyDescent="0.35">
      <c r="G3927" t="str">
        <f t="shared" si="144"/>
        <v>RY4ROYSTON HOSPITAL</v>
      </c>
      <c r="H3927" t="str">
        <f t="shared" si="145"/>
        <v>RY4</v>
      </c>
      <c r="I3927" t="s">
        <v>1650</v>
      </c>
      <c r="J3927" t="s">
        <v>7506</v>
      </c>
    </row>
    <row r="3928" spans="7:10" x14ac:dyDescent="0.35">
      <c r="G3928" t="str">
        <f t="shared" si="144"/>
        <v>RY4RUNCIE UNIT</v>
      </c>
      <c r="H3928" t="str">
        <f t="shared" si="145"/>
        <v>RY4</v>
      </c>
      <c r="I3928" t="s">
        <v>7508</v>
      </c>
      <c r="J3928" t="s">
        <v>7507</v>
      </c>
    </row>
    <row r="3929" spans="7:10" x14ac:dyDescent="0.35">
      <c r="G3929" t="str">
        <f t="shared" si="144"/>
        <v>RY4SOPWELL</v>
      </c>
      <c r="H3929" t="str">
        <f t="shared" si="145"/>
        <v>RY4</v>
      </c>
      <c r="I3929" t="s">
        <v>7510</v>
      </c>
      <c r="J3929" t="s">
        <v>7509</v>
      </c>
    </row>
    <row r="3930" spans="7:10" x14ac:dyDescent="0.35">
      <c r="G3930" t="str">
        <f t="shared" si="144"/>
        <v>RY4ST NICHOLAS</v>
      </c>
      <c r="H3930" t="str">
        <f t="shared" si="145"/>
        <v>RY4</v>
      </c>
      <c r="I3930" t="s">
        <v>7512</v>
      </c>
      <c r="J3930" t="s">
        <v>7511</v>
      </c>
    </row>
    <row r="3931" spans="7:10" x14ac:dyDescent="0.35">
      <c r="G3931" t="str">
        <f t="shared" si="144"/>
        <v>RY5JOHN COUPLAND COMMUNITY HOSPITAL</v>
      </c>
      <c r="H3931" t="str">
        <f t="shared" si="145"/>
        <v>RY5</v>
      </c>
      <c r="I3931" t="s">
        <v>7514</v>
      </c>
      <c r="J3931" t="s">
        <v>7513</v>
      </c>
    </row>
    <row r="3932" spans="7:10" x14ac:dyDescent="0.35">
      <c r="G3932" t="str">
        <f t="shared" si="144"/>
        <v>RY5LINCOLN COUNTY HOSPITAL</v>
      </c>
      <c r="H3932" t="str">
        <f t="shared" si="145"/>
        <v>RY5</v>
      </c>
      <c r="I3932" t="s">
        <v>5158</v>
      </c>
      <c r="J3932" t="s">
        <v>14160</v>
      </c>
    </row>
    <row r="3933" spans="7:10" x14ac:dyDescent="0.35">
      <c r="G3933" t="str">
        <f t="shared" ref="G3933:G3994" si="146">H3933&amp;I3933</f>
        <v>RY5LOUTH COMMUNITY HOSPITAL</v>
      </c>
      <c r="H3933" t="str">
        <f t="shared" si="145"/>
        <v>RY5</v>
      </c>
      <c r="I3933" t="s">
        <v>7516</v>
      </c>
      <c r="J3933" t="s">
        <v>7515</v>
      </c>
    </row>
    <row r="3934" spans="7:10" x14ac:dyDescent="0.35">
      <c r="G3934" t="str">
        <f t="shared" si="146"/>
        <v>RY5SKEGNESS HOSPITAL</v>
      </c>
      <c r="H3934" t="str">
        <f t="shared" si="145"/>
        <v>RY5</v>
      </c>
      <c r="I3934" t="s">
        <v>7518</v>
      </c>
      <c r="J3934" t="s">
        <v>7517</v>
      </c>
    </row>
    <row r="3935" spans="7:10" x14ac:dyDescent="0.35">
      <c r="G3935" t="str">
        <f t="shared" si="146"/>
        <v>RY5THE BUTTERFLY HOSPICE</v>
      </c>
      <c r="H3935" t="str">
        <f t="shared" si="145"/>
        <v>RY5</v>
      </c>
      <c r="I3935" t="s">
        <v>7520</v>
      </c>
      <c r="J3935" t="s">
        <v>7519</v>
      </c>
    </row>
    <row r="3936" spans="7:10" x14ac:dyDescent="0.35">
      <c r="G3936" t="str">
        <f t="shared" si="146"/>
        <v>RY5THE JOHNSON COMMUNITY HOSPITAL</v>
      </c>
      <c r="H3936" t="str">
        <f t="shared" ref="H3936:H3997" si="147">LEFT(J3936,3)</f>
        <v>RY5</v>
      </c>
      <c r="I3936" t="s">
        <v>5166</v>
      </c>
      <c r="J3936" t="s">
        <v>7521</v>
      </c>
    </row>
    <row r="3937" spans="7:10" x14ac:dyDescent="0.35">
      <c r="G3937" t="str">
        <f t="shared" si="146"/>
        <v>RY6ARMLEY MOOR HEALTH CENTRE</v>
      </c>
      <c r="H3937" t="str">
        <f t="shared" si="147"/>
        <v>RY6</v>
      </c>
      <c r="I3937" t="s">
        <v>7523</v>
      </c>
      <c r="J3937" t="s">
        <v>7522</v>
      </c>
    </row>
    <row r="3938" spans="7:10" x14ac:dyDescent="0.35">
      <c r="G3938" t="str">
        <f t="shared" si="146"/>
        <v>RY6BECKETTS PARK</v>
      </c>
      <c r="H3938" t="str">
        <f t="shared" si="147"/>
        <v>RY6</v>
      </c>
      <c r="I3938" t="s">
        <v>7525</v>
      </c>
      <c r="J3938" t="s">
        <v>7524</v>
      </c>
    </row>
    <row r="3939" spans="7:10" x14ac:dyDescent="0.35">
      <c r="G3939" t="str">
        <f t="shared" si="146"/>
        <v>RY6BEESTON HILL COMMUNITY HEALTH CENTRE</v>
      </c>
      <c r="H3939" t="str">
        <f t="shared" si="147"/>
        <v>RY6</v>
      </c>
      <c r="I3939" t="s">
        <v>7527</v>
      </c>
      <c r="J3939" t="s">
        <v>7526</v>
      </c>
    </row>
    <row r="3940" spans="7:10" x14ac:dyDescent="0.35">
      <c r="G3940" t="str">
        <f t="shared" si="146"/>
        <v>RY6BEESTON VILLAGE SURGERY</v>
      </c>
      <c r="H3940" t="str">
        <f t="shared" si="147"/>
        <v>RY6</v>
      </c>
      <c r="I3940" t="s">
        <v>7529</v>
      </c>
      <c r="J3940" t="s">
        <v>7528</v>
      </c>
    </row>
    <row r="3941" spans="7:10" x14ac:dyDescent="0.35">
      <c r="G3941" t="str">
        <f t="shared" si="146"/>
        <v>RY6BRAMLEY CLINIC</v>
      </c>
      <c r="H3941" t="str">
        <f t="shared" si="147"/>
        <v>RY6</v>
      </c>
      <c r="I3941" t="s">
        <v>7531</v>
      </c>
      <c r="J3941" t="s">
        <v>7530</v>
      </c>
    </row>
    <row r="3942" spans="7:10" x14ac:dyDescent="0.35">
      <c r="G3942" t="str">
        <f t="shared" si="146"/>
        <v>RY6BURMANTOFTS HEALTH CENTRE</v>
      </c>
      <c r="H3942" t="str">
        <f t="shared" si="147"/>
        <v>RY6</v>
      </c>
      <c r="I3942" t="s">
        <v>7533</v>
      </c>
      <c r="J3942" t="s">
        <v>7532</v>
      </c>
    </row>
    <row r="3943" spans="7:10" x14ac:dyDescent="0.35">
      <c r="G3943" t="str">
        <f t="shared" si="146"/>
        <v>RY6CALVERLEY MEDICAL CENTRE</v>
      </c>
      <c r="H3943" t="str">
        <f t="shared" si="147"/>
        <v>RY6</v>
      </c>
      <c r="I3943" t="s">
        <v>7535</v>
      </c>
      <c r="J3943" t="s">
        <v>7534</v>
      </c>
    </row>
    <row r="3944" spans="7:10" x14ac:dyDescent="0.35">
      <c r="G3944" t="str">
        <f t="shared" si="146"/>
        <v>RY6CAMHS SERVICE (12A CLARENDON ROAD)</v>
      </c>
      <c r="H3944" t="str">
        <f t="shared" si="147"/>
        <v>RY6</v>
      </c>
      <c r="I3944" t="s">
        <v>7537</v>
      </c>
      <c r="J3944" t="s">
        <v>7536</v>
      </c>
    </row>
    <row r="3945" spans="7:10" x14ac:dyDescent="0.35">
      <c r="G3945" t="str">
        <f t="shared" si="146"/>
        <v>RY6CFU (SJUH)</v>
      </c>
      <c r="H3945" t="str">
        <f t="shared" si="147"/>
        <v>RY6</v>
      </c>
      <c r="I3945" t="s">
        <v>7539</v>
      </c>
      <c r="J3945" t="s">
        <v>7538</v>
      </c>
    </row>
    <row r="3946" spans="7:10" x14ac:dyDescent="0.35">
      <c r="G3946" t="str">
        <f t="shared" si="146"/>
        <v>RY6CHAPEL ALLERTON HOSPITAL (MUSCULOSKELETAL)</v>
      </c>
      <c r="H3946" t="str">
        <f t="shared" si="147"/>
        <v>RY6</v>
      </c>
      <c r="I3946" t="s">
        <v>7541</v>
      </c>
      <c r="J3946" t="s">
        <v>7540</v>
      </c>
    </row>
    <row r="3947" spans="7:10" x14ac:dyDescent="0.35">
      <c r="G3947" t="str">
        <f t="shared" si="146"/>
        <v>RY6CHAPELTOWN HEALTH CENTRE</v>
      </c>
      <c r="H3947" t="str">
        <f t="shared" si="147"/>
        <v>RY6</v>
      </c>
      <c r="I3947" t="s">
        <v>7543</v>
      </c>
      <c r="J3947" t="s">
        <v>7542</v>
      </c>
    </row>
    <row r="3948" spans="7:10" x14ac:dyDescent="0.35">
      <c r="G3948" t="str">
        <f t="shared" si="146"/>
        <v>RY6CHAPELTOWN IFSS</v>
      </c>
      <c r="H3948" t="str">
        <f t="shared" si="147"/>
        <v>RY6</v>
      </c>
      <c r="I3948" t="s">
        <v>7545</v>
      </c>
      <c r="J3948" t="s">
        <v>7544</v>
      </c>
    </row>
    <row r="3949" spans="7:10" x14ac:dyDescent="0.35">
      <c r="G3949" t="str">
        <f t="shared" si="146"/>
        <v>RY6COLTON MILL MEDICAL CENTRE</v>
      </c>
      <c r="H3949" t="str">
        <f t="shared" si="147"/>
        <v>RY6</v>
      </c>
      <c r="I3949" t="s">
        <v>7547</v>
      </c>
      <c r="J3949" t="s">
        <v>7546</v>
      </c>
    </row>
    <row r="3950" spans="7:10" x14ac:dyDescent="0.35">
      <c r="G3950" t="str">
        <f t="shared" si="146"/>
        <v>RY6CRAVEN ROAD MEDICAL PRACTICE</v>
      </c>
      <c r="H3950" t="str">
        <f t="shared" si="147"/>
        <v>RY6</v>
      </c>
      <c r="I3950" t="s">
        <v>7549</v>
      </c>
      <c r="J3950" t="s">
        <v>7548</v>
      </c>
    </row>
    <row r="3951" spans="7:10" x14ac:dyDescent="0.35">
      <c r="G3951" t="str">
        <f t="shared" si="146"/>
        <v>RY6CRINGLEBAR</v>
      </c>
      <c r="H3951" t="str">
        <f t="shared" si="147"/>
        <v>RY6</v>
      </c>
      <c r="I3951" t="s">
        <v>7551</v>
      </c>
      <c r="J3951" t="s">
        <v>7550</v>
      </c>
    </row>
    <row r="3952" spans="7:10" x14ac:dyDescent="0.35">
      <c r="G3952" t="str">
        <f t="shared" si="146"/>
        <v>RY6EAST LEEDS HEALTH CENTRE</v>
      </c>
      <c r="H3952" t="str">
        <f t="shared" si="147"/>
        <v>RY6</v>
      </c>
      <c r="I3952" t="s">
        <v>7553</v>
      </c>
      <c r="J3952" t="s">
        <v>7552</v>
      </c>
    </row>
    <row r="3953" spans="7:10" x14ac:dyDescent="0.35">
      <c r="G3953" t="str">
        <f t="shared" si="146"/>
        <v>RY6FOUNDRY LANE SURGERY</v>
      </c>
      <c r="H3953" t="str">
        <f t="shared" si="147"/>
        <v>RY6</v>
      </c>
      <c r="I3953" t="s">
        <v>7555</v>
      </c>
      <c r="J3953" t="s">
        <v>7554</v>
      </c>
    </row>
    <row r="3954" spans="7:10" x14ac:dyDescent="0.35">
      <c r="G3954" t="str">
        <f t="shared" si="146"/>
        <v>RY6GILDERSOME CLINIC</v>
      </c>
      <c r="H3954" t="str">
        <f t="shared" si="147"/>
        <v>RY6</v>
      </c>
      <c r="I3954" t="s">
        <v>7557</v>
      </c>
      <c r="J3954" t="s">
        <v>7556</v>
      </c>
    </row>
    <row r="3955" spans="7:10" x14ac:dyDescent="0.35">
      <c r="G3955" t="str">
        <f t="shared" si="146"/>
        <v>RY6GIPTON CLINIC</v>
      </c>
      <c r="H3955" t="str">
        <f t="shared" si="147"/>
        <v>RY6</v>
      </c>
      <c r="I3955" t="s">
        <v>7559</v>
      </c>
      <c r="J3955" t="s">
        <v>7558</v>
      </c>
    </row>
    <row r="3956" spans="7:10" x14ac:dyDescent="0.35">
      <c r="G3956" t="str">
        <f t="shared" si="146"/>
        <v>RY6GUISELEY CLINIC</v>
      </c>
      <c r="H3956" t="str">
        <f t="shared" si="147"/>
        <v>RY6</v>
      </c>
      <c r="I3956" t="s">
        <v>7561</v>
      </c>
      <c r="J3956" t="s">
        <v>7560</v>
      </c>
    </row>
    <row r="3957" spans="7:10" x14ac:dyDescent="0.35">
      <c r="G3957" t="str">
        <f t="shared" si="146"/>
        <v>RY6HALTON CLINIC</v>
      </c>
      <c r="H3957" t="str">
        <f t="shared" si="147"/>
        <v>RY6</v>
      </c>
      <c r="I3957" t="s">
        <v>7563</v>
      </c>
      <c r="J3957" t="s">
        <v>7562</v>
      </c>
    </row>
    <row r="3958" spans="7:10" x14ac:dyDescent="0.35">
      <c r="G3958" t="str">
        <f t="shared" si="146"/>
        <v>RY6HANNAH HOUSE</v>
      </c>
      <c r="H3958" t="str">
        <f t="shared" si="147"/>
        <v>RY6</v>
      </c>
      <c r="I3958" t="s">
        <v>7565</v>
      </c>
      <c r="J3958" t="s">
        <v>7564</v>
      </c>
    </row>
    <row r="3959" spans="7:10" x14ac:dyDescent="0.35">
      <c r="G3959" t="str">
        <f t="shared" si="146"/>
        <v>RY6HAREHILLS CHILDRENS CENTRE</v>
      </c>
      <c r="H3959" t="str">
        <f t="shared" si="147"/>
        <v>RY6</v>
      </c>
      <c r="I3959" t="s">
        <v>7567</v>
      </c>
      <c r="J3959" t="s">
        <v>7566</v>
      </c>
    </row>
    <row r="3960" spans="7:10" x14ac:dyDescent="0.35">
      <c r="G3960" t="str">
        <f t="shared" si="146"/>
        <v>RY6HARRY BOOTH HOUSE</v>
      </c>
      <c r="H3960" t="str">
        <f t="shared" si="147"/>
        <v>RY6</v>
      </c>
      <c r="I3960" t="s">
        <v>7569</v>
      </c>
      <c r="J3960" t="s">
        <v>7568</v>
      </c>
    </row>
    <row r="3961" spans="7:10" x14ac:dyDescent="0.35">
      <c r="G3961" t="str">
        <f t="shared" si="146"/>
        <v>RY6HAWTHORN HOUSE</v>
      </c>
      <c r="H3961" t="str">
        <f t="shared" si="147"/>
        <v>RY6</v>
      </c>
      <c r="I3961" t="s">
        <v>7571</v>
      </c>
      <c r="J3961" t="s">
        <v>7570</v>
      </c>
    </row>
    <row r="3962" spans="7:10" x14ac:dyDescent="0.35">
      <c r="G3962" t="str">
        <f t="shared" si="146"/>
        <v>RY6HAWTHORN SURGERY</v>
      </c>
      <c r="H3962" t="str">
        <f t="shared" si="147"/>
        <v>RY6</v>
      </c>
      <c r="I3962" t="s">
        <v>7573</v>
      </c>
      <c r="J3962" t="s">
        <v>7572</v>
      </c>
    </row>
    <row r="3963" spans="7:10" x14ac:dyDescent="0.35">
      <c r="G3963" t="str">
        <f t="shared" si="146"/>
        <v>RY6HIGHFIELD MEDICAL CENTRE</v>
      </c>
      <c r="H3963" t="str">
        <f t="shared" si="147"/>
        <v>RY6</v>
      </c>
      <c r="I3963" t="s">
        <v>7575</v>
      </c>
      <c r="J3963" t="s">
        <v>7574</v>
      </c>
    </row>
    <row r="3964" spans="7:10" x14ac:dyDescent="0.35">
      <c r="G3964" t="str">
        <f t="shared" si="146"/>
        <v>RY6HILLFOOT SURGERY</v>
      </c>
      <c r="H3964" t="str">
        <f t="shared" si="147"/>
        <v>RY6</v>
      </c>
      <c r="I3964" t="s">
        <v>7577</v>
      </c>
      <c r="J3964" t="s">
        <v>7576</v>
      </c>
    </row>
    <row r="3965" spans="7:10" x14ac:dyDescent="0.35">
      <c r="G3965" t="str">
        <f t="shared" si="146"/>
        <v>RY6HOLT PARK HEALTH CENTRE</v>
      </c>
      <c r="H3965" t="str">
        <f t="shared" si="147"/>
        <v>RY6</v>
      </c>
      <c r="I3965" t="s">
        <v>7579</v>
      </c>
      <c r="J3965" t="s">
        <v>7578</v>
      </c>
    </row>
    <row r="3966" spans="7:10" x14ac:dyDescent="0.35">
      <c r="G3966" t="str">
        <f t="shared" si="146"/>
        <v>RY6HORSFORTH CLINIC</v>
      </c>
      <c r="H3966" t="str">
        <f t="shared" si="147"/>
        <v>RY6</v>
      </c>
      <c r="I3966" t="s">
        <v>7581</v>
      </c>
      <c r="J3966" t="s">
        <v>7580</v>
      </c>
    </row>
    <row r="3967" spans="7:10" x14ac:dyDescent="0.35">
      <c r="G3967" t="str">
        <f t="shared" si="146"/>
        <v>RY6HUNSLET HEALTH CENTRE</v>
      </c>
      <c r="H3967" t="str">
        <f t="shared" si="147"/>
        <v>RY6</v>
      </c>
      <c r="I3967" t="s">
        <v>7583</v>
      </c>
      <c r="J3967" t="s">
        <v>7582</v>
      </c>
    </row>
    <row r="3968" spans="7:10" x14ac:dyDescent="0.35">
      <c r="G3968" t="str">
        <f t="shared" si="146"/>
        <v>RY6IRELAND WOOD SURGERY</v>
      </c>
      <c r="H3968" t="str">
        <f t="shared" si="147"/>
        <v>RY6</v>
      </c>
      <c r="I3968" t="s">
        <v>7585</v>
      </c>
      <c r="J3968" t="s">
        <v>7584</v>
      </c>
    </row>
    <row r="3969" spans="7:10" x14ac:dyDescent="0.35">
      <c r="G3969" t="str">
        <f t="shared" si="146"/>
        <v>RY6KIPPAX HEALTH CENTRE</v>
      </c>
      <c r="H3969" t="str">
        <f t="shared" si="147"/>
        <v>RY6</v>
      </c>
      <c r="I3969" t="s">
        <v>7587</v>
      </c>
      <c r="J3969" t="s">
        <v>7586</v>
      </c>
    </row>
    <row r="3970" spans="7:10" x14ac:dyDescent="0.35">
      <c r="G3970" t="str">
        <f t="shared" si="146"/>
        <v>RY6KIRKSTALL HEALTH CENTRE</v>
      </c>
      <c r="H3970" t="str">
        <f t="shared" si="147"/>
        <v>RY6</v>
      </c>
      <c r="I3970" t="s">
        <v>7589</v>
      </c>
      <c r="J3970" t="s">
        <v>7588</v>
      </c>
    </row>
    <row r="3971" spans="7:10" x14ac:dyDescent="0.35">
      <c r="G3971" t="str">
        <f t="shared" si="146"/>
        <v>RY6KIRKSTALL LANE MEDICAL CENTRE</v>
      </c>
      <c r="H3971" t="str">
        <f t="shared" si="147"/>
        <v>RY6</v>
      </c>
      <c r="I3971" t="s">
        <v>7591</v>
      </c>
      <c r="J3971" t="s">
        <v>7590</v>
      </c>
    </row>
    <row r="3972" spans="7:10" x14ac:dyDescent="0.35">
      <c r="G3972" t="str">
        <f t="shared" si="146"/>
        <v>RY6LEAFIELD CLINIC</v>
      </c>
      <c r="H3972" t="str">
        <f t="shared" si="147"/>
        <v>RY6</v>
      </c>
      <c r="I3972" t="s">
        <v>7593</v>
      </c>
      <c r="J3972" t="s">
        <v>7592</v>
      </c>
    </row>
    <row r="3973" spans="7:10" x14ac:dyDescent="0.35">
      <c r="G3973" t="str">
        <f t="shared" si="146"/>
        <v>RY6LEEDS CITY COLLEGE - HORSFORTH CAMPUS</v>
      </c>
      <c r="H3973" t="str">
        <f t="shared" si="147"/>
        <v>RY6</v>
      </c>
      <c r="I3973" t="s">
        <v>7595</v>
      </c>
      <c r="J3973" t="s">
        <v>7594</v>
      </c>
    </row>
    <row r="3974" spans="7:10" x14ac:dyDescent="0.35">
      <c r="G3974" t="str">
        <f t="shared" si="146"/>
        <v>RY6LEEDS CITY COLLEGE - PARK LANE CAMPUS</v>
      </c>
      <c r="H3974" t="str">
        <f t="shared" si="147"/>
        <v>RY6</v>
      </c>
      <c r="I3974" t="s">
        <v>7597</v>
      </c>
      <c r="J3974" t="s">
        <v>7596</v>
      </c>
    </row>
    <row r="3975" spans="7:10" x14ac:dyDescent="0.35">
      <c r="G3975" t="str">
        <f t="shared" si="146"/>
        <v>RY6LEEDS CITY COLLEGE - THOMAS DANBY CAMPUS</v>
      </c>
      <c r="H3975" t="str">
        <f t="shared" si="147"/>
        <v>RY6</v>
      </c>
      <c r="I3975" t="s">
        <v>7599</v>
      </c>
      <c r="J3975" t="s">
        <v>7598</v>
      </c>
    </row>
    <row r="3976" spans="7:10" x14ac:dyDescent="0.35">
      <c r="G3976" t="str">
        <f t="shared" si="146"/>
        <v>RY6LEEDS COMMUNITY EQUIPMENT SERVICE</v>
      </c>
      <c r="H3976" t="str">
        <f t="shared" si="147"/>
        <v>RY6</v>
      </c>
      <c r="I3976" t="s">
        <v>7601</v>
      </c>
      <c r="J3976" t="s">
        <v>7600</v>
      </c>
    </row>
    <row r="3977" spans="7:10" x14ac:dyDescent="0.35">
      <c r="G3977" t="str">
        <f t="shared" si="146"/>
        <v>RY6LEEDS GENERAL INFIRMARY</v>
      </c>
      <c r="H3977" t="str">
        <f t="shared" si="147"/>
        <v>RY6</v>
      </c>
      <c r="I3977" t="s">
        <v>1542</v>
      </c>
      <c r="J3977" t="s">
        <v>7602</v>
      </c>
    </row>
    <row r="3978" spans="7:10" x14ac:dyDescent="0.35">
      <c r="G3978" t="str">
        <f t="shared" si="146"/>
        <v>RY6LEEDS STUDENT MEDICAL PRACTICE</v>
      </c>
      <c r="H3978" t="str">
        <f t="shared" si="147"/>
        <v>RY6</v>
      </c>
      <c r="I3978" t="s">
        <v>7604</v>
      </c>
      <c r="J3978" t="s">
        <v>7603</v>
      </c>
    </row>
    <row r="3979" spans="7:10" x14ac:dyDescent="0.35">
      <c r="G3979" t="str">
        <f t="shared" si="146"/>
        <v>RY6LITTLE WOODHOUSE HALL</v>
      </c>
      <c r="H3979" t="str">
        <f t="shared" si="147"/>
        <v>RY6</v>
      </c>
      <c r="I3979" t="s">
        <v>7606</v>
      </c>
      <c r="J3979" t="s">
        <v>7605</v>
      </c>
    </row>
    <row r="3980" spans="7:10" x14ac:dyDescent="0.35">
      <c r="G3980" t="str">
        <f t="shared" si="146"/>
        <v>RY6MANOR PARK SURGERY</v>
      </c>
      <c r="H3980" t="str">
        <f t="shared" si="147"/>
        <v>RY6</v>
      </c>
      <c r="I3980" t="s">
        <v>7608</v>
      </c>
      <c r="J3980" t="s">
        <v>7607</v>
      </c>
    </row>
    <row r="3981" spans="7:10" x14ac:dyDescent="0.35">
      <c r="G3981" t="str">
        <f t="shared" si="146"/>
        <v>RY6MEANWOOD HEALTH CENTRE</v>
      </c>
      <c r="H3981" t="str">
        <f t="shared" si="147"/>
        <v>RY6</v>
      </c>
      <c r="I3981" t="s">
        <v>7610</v>
      </c>
      <c r="J3981" t="s">
        <v>7609</v>
      </c>
    </row>
    <row r="3982" spans="7:10" x14ac:dyDescent="0.35">
      <c r="G3982" t="str">
        <f t="shared" si="146"/>
        <v>RY6MIDDLETON COMMUNITY HEALTH CENTRE</v>
      </c>
      <c r="H3982" t="str">
        <f t="shared" si="147"/>
        <v>RY6</v>
      </c>
      <c r="I3982" t="s">
        <v>7612</v>
      </c>
      <c r="J3982" t="s">
        <v>7611</v>
      </c>
    </row>
    <row r="3983" spans="7:10" x14ac:dyDescent="0.35">
      <c r="G3983" t="str">
        <f t="shared" si="146"/>
        <v>RY6MORLEY HEALTH CENTRE</v>
      </c>
      <c r="H3983" t="str">
        <f t="shared" si="147"/>
        <v>RY6</v>
      </c>
      <c r="I3983" t="s">
        <v>7614</v>
      </c>
      <c r="J3983" t="s">
        <v>7613</v>
      </c>
    </row>
    <row r="3984" spans="7:10" x14ac:dyDescent="0.35">
      <c r="G3984" t="str">
        <f t="shared" si="146"/>
        <v>RY6NEW CROFT SURGERY</v>
      </c>
      <c r="H3984" t="str">
        <f t="shared" si="147"/>
        <v>RY6</v>
      </c>
      <c r="I3984" t="s">
        <v>7616</v>
      </c>
      <c r="J3984" t="s">
        <v>7615</v>
      </c>
    </row>
    <row r="3985" spans="7:10" x14ac:dyDescent="0.35">
      <c r="G3985" t="str">
        <f t="shared" si="146"/>
        <v>RY6NORTH WEST HOUSE (PCT HQ)</v>
      </c>
      <c r="H3985" t="str">
        <f t="shared" si="147"/>
        <v>RY6</v>
      </c>
      <c r="I3985" t="s">
        <v>7618</v>
      </c>
      <c r="J3985" t="s">
        <v>7617</v>
      </c>
    </row>
    <row r="3986" spans="7:10" x14ac:dyDescent="0.35">
      <c r="G3986" t="str">
        <f t="shared" si="146"/>
        <v>RY6OFFENDER HEALTHCARE - LEEDS</v>
      </c>
      <c r="H3986" t="str">
        <f t="shared" si="147"/>
        <v>RY6</v>
      </c>
      <c r="I3986" t="s">
        <v>7620</v>
      </c>
      <c r="J3986" t="s">
        <v>7619</v>
      </c>
    </row>
    <row r="3987" spans="7:10" x14ac:dyDescent="0.35">
      <c r="G3987" t="str">
        <f t="shared" si="146"/>
        <v>RY6OFFENDER HEALTHCARE - WEALSTUN</v>
      </c>
      <c r="H3987" t="str">
        <f t="shared" si="147"/>
        <v>RY6</v>
      </c>
      <c r="I3987" t="s">
        <v>7622</v>
      </c>
      <c r="J3987" t="s">
        <v>7621</v>
      </c>
    </row>
    <row r="3988" spans="7:10" x14ac:dyDescent="0.35">
      <c r="G3988" t="str">
        <f t="shared" si="146"/>
        <v>RY6OFFENDER HEALTHCARE - WETHERBY</v>
      </c>
      <c r="H3988" t="str">
        <f t="shared" si="147"/>
        <v>RY6</v>
      </c>
      <c r="I3988" t="s">
        <v>7624</v>
      </c>
      <c r="J3988" t="s">
        <v>7623</v>
      </c>
    </row>
    <row r="3989" spans="7:10" x14ac:dyDescent="0.35">
      <c r="G3989" t="str">
        <f t="shared" si="146"/>
        <v>RY6OSMONDTHORPE ONE STOP SHOP</v>
      </c>
      <c r="H3989" t="str">
        <f t="shared" si="147"/>
        <v>RY6</v>
      </c>
      <c r="I3989" t="s">
        <v>7626</v>
      </c>
      <c r="J3989" t="s">
        <v>7625</v>
      </c>
    </row>
    <row r="3990" spans="7:10" x14ac:dyDescent="0.35">
      <c r="G3990" t="str">
        <f t="shared" si="146"/>
        <v>RY6OTLEY CLINIC</v>
      </c>
      <c r="H3990" t="str">
        <f t="shared" si="147"/>
        <v>RY6</v>
      </c>
      <c r="I3990" t="s">
        <v>7628</v>
      </c>
      <c r="J3990" t="s">
        <v>7627</v>
      </c>
    </row>
    <row r="3991" spans="7:10" x14ac:dyDescent="0.35">
      <c r="G3991" t="str">
        <f t="shared" si="146"/>
        <v>RY6PARK EDGE MEDICAL CENTRE</v>
      </c>
      <c r="H3991" t="str">
        <f t="shared" si="147"/>
        <v>RY6</v>
      </c>
      <c r="I3991" t="s">
        <v>7630</v>
      </c>
      <c r="J3991" t="s">
        <v>7629</v>
      </c>
    </row>
    <row r="3992" spans="7:10" x14ac:dyDescent="0.35">
      <c r="G3992" t="str">
        <f t="shared" si="146"/>
        <v>RY6PARK EDGE PRACTICE</v>
      </c>
      <c r="H3992" t="str">
        <f t="shared" si="147"/>
        <v>RY6</v>
      </c>
      <c r="I3992" t="s">
        <v>7632</v>
      </c>
      <c r="J3992" t="s">
        <v>7631</v>
      </c>
    </row>
    <row r="3993" spans="7:10" x14ac:dyDescent="0.35">
      <c r="G3993" t="str">
        <f t="shared" si="146"/>
        <v>RY6PARK ROAD MEDICAL CENTRE</v>
      </c>
      <c r="H3993" t="str">
        <f t="shared" si="147"/>
        <v>RY6</v>
      </c>
      <c r="I3993" t="s">
        <v>7634</v>
      </c>
      <c r="J3993" t="s">
        <v>7633</v>
      </c>
    </row>
    <row r="3994" spans="7:10" x14ac:dyDescent="0.35">
      <c r="G3994" t="str">
        <f t="shared" si="146"/>
        <v>RY6PARKSIDE COMMUNITY HEALTH CENTRE</v>
      </c>
      <c r="H3994" t="str">
        <f t="shared" si="147"/>
        <v>RY6</v>
      </c>
      <c r="I3994" t="s">
        <v>7636</v>
      </c>
      <c r="J3994" t="s">
        <v>7635</v>
      </c>
    </row>
    <row r="3995" spans="7:10" x14ac:dyDescent="0.35">
      <c r="G3995" t="str">
        <f t="shared" ref="G3995:G4045" si="148">H3995&amp;I3995</f>
        <v>RY6PRIORY VIEW MEDICAL CENTRE</v>
      </c>
      <c r="H3995" t="str">
        <f t="shared" si="147"/>
        <v>RY6</v>
      </c>
      <c r="I3995" t="s">
        <v>7638</v>
      </c>
      <c r="J3995" t="s">
        <v>7637</v>
      </c>
    </row>
    <row r="3996" spans="7:10" x14ac:dyDescent="0.35">
      <c r="G3996" t="str">
        <f t="shared" si="148"/>
        <v>RY6PUDSEY HEALTH CENTRE</v>
      </c>
      <c r="H3996" t="str">
        <f t="shared" si="147"/>
        <v>RY6</v>
      </c>
      <c r="I3996" t="s">
        <v>7640</v>
      </c>
      <c r="J3996" t="s">
        <v>7639</v>
      </c>
    </row>
    <row r="3997" spans="7:10" x14ac:dyDescent="0.35">
      <c r="G3997" t="str">
        <f t="shared" si="148"/>
        <v>RY6REGINALD CENTRE</v>
      </c>
      <c r="H3997" t="str">
        <f t="shared" si="147"/>
        <v>RY6</v>
      </c>
      <c r="I3997" t="s">
        <v>7642</v>
      </c>
      <c r="J3997" t="s">
        <v>7641</v>
      </c>
    </row>
    <row r="3998" spans="7:10" x14ac:dyDescent="0.35">
      <c r="G3998" t="str">
        <f t="shared" si="148"/>
        <v>RY6RICHMOND HOUSE</v>
      </c>
      <c r="H3998" t="str">
        <f t="shared" ref="H3998:H4048" si="149">LEFT(J3998,3)</f>
        <v>RY6</v>
      </c>
      <c r="I3998" t="s">
        <v>7644</v>
      </c>
      <c r="J3998" t="s">
        <v>7643</v>
      </c>
    </row>
    <row r="3999" spans="7:10" x14ac:dyDescent="0.35">
      <c r="G3999" t="str">
        <f t="shared" si="148"/>
        <v>RY6ROBIN LANE MEDICAL CENTRE</v>
      </c>
      <c r="H3999" t="str">
        <f t="shared" si="149"/>
        <v>RY6</v>
      </c>
      <c r="I3999" t="s">
        <v>7646</v>
      </c>
      <c r="J3999" t="s">
        <v>7645</v>
      </c>
    </row>
    <row r="4000" spans="7:10" x14ac:dyDescent="0.35">
      <c r="G4000" t="str">
        <f t="shared" si="148"/>
        <v>RY6ROTHWELL HEALTH CENTRE</v>
      </c>
      <c r="H4000" t="str">
        <f t="shared" si="149"/>
        <v>RY6</v>
      </c>
      <c r="I4000" t="s">
        <v>7648</v>
      </c>
      <c r="J4000" t="s">
        <v>7647</v>
      </c>
    </row>
    <row r="4001" spans="7:10" x14ac:dyDescent="0.35">
      <c r="G4001" t="str">
        <f t="shared" si="148"/>
        <v>RY6RUTLAND LODGE MEDICAL PRACTICE</v>
      </c>
      <c r="H4001" t="str">
        <f t="shared" si="149"/>
        <v>RY6</v>
      </c>
      <c r="I4001" t="s">
        <v>7650</v>
      </c>
      <c r="J4001" t="s">
        <v>7649</v>
      </c>
    </row>
    <row r="4002" spans="7:10" x14ac:dyDescent="0.35">
      <c r="G4002" t="str">
        <f t="shared" si="148"/>
        <v>RY6SCOTT HALL LEISURE CENTRE</v>
      </c>
      <c r="H4002" t="str">
        <f t="shared" si="149"/>
        <v>RY6</v>
      </c>
      <c r="I4002" t="s">
        <v>7652</v>
      </c>
      <c r="J4002" t="s">
        <v>7651</v>
      </c>
    </row>
    <row r="4003" spans="7:10" x14ac:dyDescent="0.35">
      <c r="G4003" t="str">
        <f t="shared" si="148"/>
        <v>RY6SEACROFT CLINIC</v>
      </c>
      <c r="H4003" t="str">
        <f t="shared" si="149"/>
        <v>RY6</v>
      </c>
      <c r="I4003" t="s">
        <v>7654</v>
      </c>
      <c r="J4003" t="s">
        <v>7653</v>
      </c>
    </row>
    <row r="4004" spans="7:10" x14ac:dyDescent="0.35">
      <c r="G4004" t="str">
        <f t="shared" si="148"/>
        <v>RY6SEACROFT HOSPITAL</v>
      </c>
      <c r="H4004" t="str">
        <f t="shared" si="149"/>
        <v>RY6</v>
      </c>
      <c r="I4004" t="s">
        <v>7656</v>
      </c>
      <c r="J4004" t="s">
        <v>7655</v>
      </c>
    </row>
    <row r="4005" spans="7:10" x14ac:dyDescent="0.35">
      <c r="G4005" t="str">
        <f t="shared" si="148"/>
        <v>RY6SEACROFT ONE STOP SHOP</v>
      </c>
      <c r="H4005" t="str">
        <f t="shared" si="149"/>
        <v>RY6</v>
      </c>
      <c r="I4005" t="s">
        <v>1586</v>
      </c>
      <c r="J4005" t="s">
        <v>7657</v>
      </c>
    </row>
    <row r="4006" spans="7:10" x14ac:dyDescent="0.35">
      <c r="G4006" t="str">
        <f t="shared" si="148"/>
        <v>RY6SHAFTSBURY HOUSE</v>
      </c>
      <c r="H4006" t="str">
        <f t="shared" si="149"/>
        <v>RY6</v>
      </c>
      <c r="I4006" t="s">
        <v>7659</v>
      </c>
      <c r="J4006" t="s">
        <v>7658</v>
      </c>
    </row>
    <row r="4007" spans="7:10" x14ac:dyDescent="0.35">
      <c r="G4007" t="str">
        <f t="shared" si="148"/>
        <v>RY6ST GEORGES CENTRE</v>
      </c>
      <c r="H4007" t="str">
        <f t="shared" si="149"/>
        <v>RY6</v>
      </c>
      <c r="I4007" t="s">
        <v>7661</v>
      </c>
      <c r="J4007" t="s">
        <v>7660</v>
      </c>
    </row>
    <row r="4008" spans="7:10" x14ac:dyDescent="0.35">
      <c r="G4008" t="str">
        <f t="shared" si="148"/>
        <v>RY6ST MARY'S HOSPITAL</v>
      </c>
      <c r="H4008" t="str">
        <f t="shared" si="149"/>
        <v>RY6</v>
      </c>
      <c r="I4008" t="s">
        <v>265</v>
      </c>
      <c r="J4008" t="s">
        <v>7662</v>
      </c>
    </row>
    <row r="4009" spans="7:10" x14ac:dyDescent="0.35">
      <c r="G4009" t="str">
        <f t="shared" si="148"/>
        <v>RY6STOCKDALE HOUSE</v>
      </c>
      <c r="H4009" t="str">
        <f t="shared" si="149"/>
        <v>RY6</v>
      </c>
      <c r="I4009" t="s">
        <v>7664</v>
      </c>
      <c r="J4009" t="s">
        <v>7663</v>
      </c>
    </row>
    <row r="4010" spans="7:10" x14ac:dyDescent="0.35">
      <c r="G4010" t="str">
        <f t="shared" si="148"/>
        <v>RY6STREET LANE PRACTICE</v>
      </c>
      <c r="H4010" t="str">
        <f t="shared" si="149"/>
        <v>RY6</v>
      </c>
      <c r="I4010" t="s">
        <v>7666</v>
      </c>
      <c r="J4010" t="s">
        <v>7665</v>
      </c>
    </row>
    <row r="4011" spans="7:10" x14ac:dyDescent="0.35">
      <c r="G4011" t="str">
        <f t="shared" si="148"/>
        <v>RY6SUNFIELD MEDICAL CENTRE</v>
      </c>
      <c r="H4011" t="str">
        <f t="shared" si="149"/>
        <v>RY6</v>
      </c>
      <c r="I4011" t="s">
        <v>7668</v>
      </c>
      <c r="J4011" t="s">
        <v>7667</v>
      </c>
    </row>
    <row r="4012" spans="7:10" x14ac:dyDescent="0.35">
      <c r="G4012" t="str">
        <f t="shared" si="148"/>
        <v>RY6SWILLINGTON CLINIC</v>
      </c>
      <c r="H4012" t="str">
        <f t="shared" si="149"/>
        <v>RY6</v>
      </c>
      <c r="I4012" t="s">
        <v>7670</v>
      </c>
      <c r="J4012" t="s">
        <v>7669</v>
      </c>
    </row>
    <row r="4013" spans="7:10" x14ac:dyDescent="0.35">
      <c r="G4013" t="str">
        <f t="shared" si="148"/>
        <v>RY6THORNTON MEDICAL CENTRE</v>
      </c>
      <c r="H4013" t="str">
        <f t="shared" si="149"/>
        <v>RY6</v>
      </c>
      <c r="I4013" t="s">
        <v>7672</v>
      </c>
      <c r="J4013" t="s">
        <v>7671</v>
      </c>
    </row>
    <row r="4014" spans="7:10" x14ac:dyDescent="0.35">
      <c r="G4014" t="str">
        <f t="shared" si="148"/>
        <v>RY6TINSHILL LANE SURGERY</v>
      </c>
      <c r="H4014" t="str">
        <f t="shared" si="149"/>
        <v>RY6</v>
      </c>
      <c r="I4014" t="s">
        <v>7674</v>
      </c>
      <c r="J4014" t="s">
        <v>7673</v>
      </c>
    </row>
    <row r="4015" spans="7:10" x14ac:dyDescent="0.35">
      <c r="G4015" t="str">
        <f t="shared" si="148"/>
        <v>RY6WEST LODGE SURGERY</v>
      </c>
      <c r="H4015" t="str">
        <f t="shared" si="149"/>
        <v>RY6</v>
      </c>
      <c r="I4015" t="s">
        <v>7676</v>
      </c>
      <c r="J4015" t="s">
        <v>7675</v>
      </c>
    </row>
    <row r="4016" spans="7:10" x14ac:dyDescent="0.35">
      <c r="G4016" t="str">
        <f t="shared" si="148"/>
        <v>RY6WESTGATE SURGERY</v>
      </c>
      <c r="H4016" t="str">
        <f t="shared" si="149"/>
        <v>RY6</v>
      </c>
      <c r="I4016" t="s">
        <v>7678</v>
      </c>
      <c r="J4016" t="s">
        <v>7677</v>
      </c>
    </row>
    <row r="4017" spans="7:10" x14ac:dyDescent="0.35">
      <c r="G4017" t="str">
        <f t="shared" si="148"/>
        <v>RY6WETHERBY HEALTH CENTRE</v>
      </c>
      <c r="H4017" t="str">
        <f t="shared" si="149"/>
        <v>RY6</v>
      </c>
      <c r="I4017" t="s">
        <v>7680</v>
      </c>
      <c r="J4017" t="s">
        <v>7679</v>
      </c>
    </row>
    <row r="4018" spans="7:10" x14ac:dyDescent="0.35">
      <c r="G4018" t="str">
        <f t="shared" si="148"/>
        <v>RY6WHARFEDALE HOSPITAL</v>
      </c>
      <c r="H4018" t="str">
        <f t="shared" si="149"/>
        <v>RY6</v>
      </c>
      <c r="I4018" t="s">
        <v>7682</v>
      </c>
      <c r="J4018" t="s">
        <v>7681</v>
      </c>
    </row>
    <row r="4019" spans="7:10" x14ac:dyDescent="0.35">
      <c r="G4019" t="str">
        <f t="shared" si="148"/>
        <v>RY6WHITEHALL SURGERY</v>
      </c>
      <c r="H4019" t="str">
        <f t="shared" si="149"/>
        <v>RY6</v>
      </c>
      <c r="I4019" t="s">
        <v>7684</v>
      </c>
      <c r="J4019" t="s">
        <v>7683</v>
      </c>
    </row>
    <row r="4020" spans="7:10" x14ac:dyDescent="0.35">
      <c r="G4020" t="str">
        <f t="shared" si="148"/>
        <v>RY6WIRA HOUSE</v>
      </c>
      <c r="H4020" t="str">
        <f t="shared" si="149"/>
        <v>RY6</v>
      </c>
      <c r="I4020" t="s">
        <v>7686</v>
      </c>
      <c r="J4020" t="s">
        <v>7685</v>
      </c>
    </row>
    <row r="4021" spans="7:10" x14ac:dyDescent="0.35">
      <c r="G4021" t="str">
        <f t="shared" si="148"/>
        <v>RY6WOODHOUSE HEALTH CENTRE</v>
      </c>
      <c r="H4021" t="str">
        <f t="shared" si="149"/>
        <v>RY6</v>
      </c>
      <c r="I4021" t="s">
        <v>7688</v>
      </c>
      <c r="J4021" t="s">
        <v>7687</v>
      </c>
    </row>
    <row r="4022" spans="7:10" x14ac:dyDescent="0.35">
      <c r="G4022" t="str">
        <f t="shared" si="148"/>
        <v>RY6WOODSLEY ROAD HEALTH CENTRE</v>
      </c>
      <c r="H4022" t="str">
        <f t="shared" si="149"/>
        <v>RY6</v>
      </c>
      <c r="I4022" t="s">
        <v>7690</v>
      </c>
      <c r="J4022" t="s">
        <v>7689</v>
      </c>
    </row>
    <row r="4023" spans="7:10" x14ac:dyDescent="0.35">
      <c r="G4023" t="str">
        <f t="shared" si="148"/>
        <v>RY6WORTLEY BECK HEALTH CENTRE</v>
      </c>
      <c r="H4023" t="str">
        <f t="shared" si="149"/>
        <v>RY6</v>
      </c>
      <c r="I4023" t="s">
        <v>7692</v>
      </c>
      <c r="J4023" t="s">
        <v>7691</v>
      </c>
    </row>
    <row r="4024" spans="7:10" x14ac:dyDescent="0.35">
      <c r="G4024" t="str">
        <f t="shared" si="148"/>
        <v>RY6YEADON HEALTH CENTRE</v>
      </c>
      <c r="H4024" t="str">
        <f t="shared" si="149"/>
        <v>RY6</v>
      </c>
      <c r="I4024" t="s">
        <v>7694</v>
      </c>
      <c r="J4024" t="s">
        <v>7693</v>
      </c>
    </row>
    <row r="4025" spans="7:10" x14ac:dyDescent="0.35">
      <c r="G4025" t="str">
        <f t="shared" si="148"/>
        <v>RY8AMBERLEY HOUSE</v>
      </c>
      <c r="H4025" t="str">
        <f t="shared" si="149"/>
        <v>RY8</v>
      </c>
      <c r="I4025" t="s">
        <v>7696</v>
      </c>
      <c r="J4025" t="s">
        <v>7695</v>
      </c>
    </row>
    <row r="4026" spans="7:10" x14ac:dyDescent="0.35">
      <c r="G4026" t="str">
        <f t="shared" si="148"/>
        <v>RY8ASH GREEN</v>
      </c>
      <c r="H4026" t="str">
        <f t="shared" si="149"/>
        <v>RY8</v>
      </c>
      <c r="I4026" t="s">
        <v>7698</v>
      </c>
      <c r="J4026" t="s">
        <v>7697</v>
      </c>
    </row>
    <row r="4027" spans="7:10" x14ac:dyDescent="0.35">
      <c r="G4027" t="str">
        <f t="shared" si="148"/>
        <v>RY8BABINGTON HOSPITAL</v>
      </c>
      <c r="H4027" t="str">
        <f t="shared" si="149"/>
        <v>RY8</v>
      </c>
      <c r="I4027" t="s">
        <v>7700</v>
      </c>
      <c r="J4027" t="s">
        <v>7699</v>
      </c>
    </row>
    <row r="4028" spans="7:10" x14ac:dyDescent="0.35">
      <c r="G4028" t="str">
        <f t="shared" si="148"/>
        <v>RY8BABINGTON HOSPITAL 2</v>
      </c>
      <c r="H4028" t="str">
        <f t="shared" si="149"/>
        <v>RY8</v>
      </c>
      <c r="I4028" t="s">
        <v>7702</v>
      </c>
      <c r="J4028" t="s">
        <v>7701</v>
      </c>
    </row>
    <row r="4029" spans="7:10" x14ac:dyDescent="0.35">
      <c r="G4029" t="str">
        <f t="shared" si="148"/>
        <v>RY8BOLSOVER HOSPITAL</v>
      </c>
      <c r="H4029" t="str">
        <f t="shared" si="149"/>
        <v>RY8</v>
      </c>
      <c r="I4029" t="s">
        <v>7704</v>
      </c>
      <c r="J4029" t="s">
        <v>7703</v>
      </c>
    </row>
    <row r="4030" spans="7:10" x14ac:dyDescent="0.35">
      <c r="G4030" t="str">
        <f t="shared" si="148"/>
        <v>RY8BUXTON COTTAGE HOSPITAL</v>
      </c>
      <c r="H4030" t="str">
        <f t="shared" si="149"/>
        <v>RY8</v>
      </c>
      <c r="I4030" t="s">
        <v>5231</v>
      </c>
      <c r="J4030" t="s">
        <v>7705</v>
      </c>
    </row>
    <row r="4031" spans="7:10" x14ac:dyDescent="0.35">
      <c r="G4031" t="str">
        <f t="shared" si="148"/>
        <v>RY8BUXTON HOSPITAL</v>
      </c>
      <c r="H4031" t="str">
        <f t="shared" si="149"/>
        <v>RY8</v>
      </c>
      <c r="I4031" t="s">
        <v>1501</v>
      </c>
      <c r="J4031" t="s">
        <v>7706</v>
      </c>
    </row>
    <row r="4032" spans="7:10" x14ac:dyDescent="0.35">
      <c r="G4032" t="str">
        <f t="shared" si="148"/>
        <v>RY8CARDIOLOGY - ILKESTON</v>
      </c>
      <c r="H4032" t="str">
        <f t="shared" si="149"/>
        <v>RY8</v>
      </c>
      <c r="I4032" t="s">
        <v>7708</v>
      </c>
      <c r="J4032" t="s">
        <v>7707</v>
      </c>
    </row>
    <row r="4033" spans="7:10" x14ac:dyDescent="0.35">
      <c r="G4033" t="str">
        <f t="shared" si="148"/>
        <v>RY8CARDIOLOGY - LONG EATON</v>
      </c>
      <c r="H4033" t="str">
        <f t="shared" si="149"/>
        <v>RY8</v>
      </c>
      <c r="I4033" t="s">
        <v>7710</v>
      </c>
      <c r="J4033" t="s">
        <v>7709</v>
      </c>
    </row>
    <row r="4034" spans="7:10" x14ac:dyDescent="0.35">
      <c r="G4034" t="str">
        <f t="shared" si="148"/>
        <v>RY8CAVENDISH HOSPITAL</v>
      </c>
      <c r="H4034" t="str">
        <f t="shared" si="149"/>
        <v>RY8</v>
      </c>
      <c r="I4034" t="s">
        <v>7712</v>
      </c>
      <c r="J4034" t="s">
        <v>7711</v>
      </c>
    </row>
    <row r="4035" spans="7:10" x14ac:dyDescent="0.35">
      <c r="G4035" t="str">
        <f t="shared" si="148"/>
        <v>RY8CLAY CROSS HOSPITAL</v>
      </c>
      <c r="H4035" t="str">
        <f t="shared" si="149"/>
        <v>RY8</v>
      </c>
      <c r="I4035" t="s">
        <v>7714</v>
      </c>
      <c r="J4035" t="s">
        <v>7713</v>
      </c>
    </row>
    <row r="4036" spans="7:10" x14ac:dyDescent="0.35">
      <c r="G4036" t="str">
        <f t="shared" si="148"/>
        <v>RY8DERBYSHIRE COUNTY PCT HEALTH PROMOTION</v>
      </c>
      <c r="H4036" t="str">
        <f t="shared" si="149"/>
        <v>RY8</v>
      </c>
      <c r="I4036" t="s">
        <v>7716</v>
      </c>
      <c r="J4036" t="s">
        <v>7715</v>
      </c>
    </row>
    <row r="4037" spans="7:10" x14ac:dyDescent="0.35">
      <c r="G4037" t="str">
        <f t="shared" si="148"/>
        <v>RY8DRONFIELD CIVIC HALL</v>
      </c>
      <c r="H4037" t="str">
        <f t="shared" si="149"/>
        <v>RY8</v>
      </c>
      <c r="I4037" t="s">
        <v>7718</v>
      </c>
      <c r="J4037" t="s">
        <v>7717</v>
      </c>
    </row>
    <row r="4038" spans="7:10" x14ac:dyDescent="0.35">
      <c r="G4038" t="str">
        <f t="shared" si="148"/>
        <v>RY8EAR NOSE &amp; THROAT - ILKESTON</v>
      </c>
      <c r="H4038" t="str">
        <f t="shared" si="149"/>
        <v>RY8</v>
      </c>
      <c r="I4038" t="s">
        <v>7720</v>
      </c>
      <c r="J4038" t="s">
        <v>7719</v>
      </c>
    </row>
    <row r="4039" spans="7:10" x14ac:dyDescent="0.35">
      <c r="G4039" t="str">
        <f t="shared" si="148"/>
        <v>RY8EAR NOSE &amp; THROAT HMH</v>
      </c>
      <c r="H4039" t="str">
        <f t="shared" si="149"/>
        <v>RY8</v>
      </c>
      <c r="I4039" t="s">
        <v>7722</v>
      </c>
      <c r="J4039" t="s">
        <v>7721</v>
      </c>
    </row>
    <row r="4040" spans="7:10" x14ac:dyDescent="0.35">
      <c r="G4040" t="str">
        <f t="shared" si="148"/>
        <v>RY8ENT - LONG EATON</v>
      </c>
      <c r="H4040" t="str">
        <f t="shared" si="149"/>
        <v>RY8</v>
      </c>
      <c r="I4040" t="s">
        <v>7724</v>
      </c>
      <c r="J4040" t="s">
        <v>7723</v>
      </c>
    </row>
    <row r="4041" spans="7:10" x14ac:dyDescent="0.35">
      <c r="G4041" t="str">
        <f t="shared" si="148"/>
        <v>RY8GASTROENTEROLOGY - HMH</v>
      </c>
      <c r="H4041" t="str">
        <f t="shared" si="149"/>
        <v>RY8</v>
      </c>
      <c r="I4041" t="s">
        <v>7726</v>
      </c>
      <c r="J4041" t="s">
        <v>7725</v>
      </c>
    </row>
    <row r="4042" spans="7:10" x14ac:dyDescent="0.35">
      <c r="G4042" t="str">
        <f t="shared" si="148"/>
        <v>RY8GASTROENTEROLOGY - ILKESTON</v>
      </c>
      <c r="H4042" t="str">
        <f t="shared" si="149"/>
        <v>RY8</v>
      </c>
      <c r="I4042" t="s">
        <v>7728</v>
      </c>
      <c r="J4042" t="s">
        <v>7727</v>
      </c>
    </row>
    <row r="4043" spans="7:10" x14ac:dyDescent="0.35">
      <c r="G4043" t="str">
        <f t="shared" si="148"/>
        <v>RY8GASTROENTEROLOGY - LONG EATON</v>
      </c>
      <c r="H4043" t="str">
        <f t="shared" si="149"/>
        <v>RY8</v>
      </c>
      <c r="I4043" t="s">
        <v>7730</v>
      </c>
      <c r="J4043" t="s">
        <v>7729</v>
      </c>
    </row>
    <row r="4044" spans="7:10" x14ac:dyDescent="0.35">
      <c r="G4044" t="str">
        <f t="shared" si="148"/>
        <v>RY8GASTROENTEROLOGY - RIPLEY</v>
      </c>
      <c r="H4044" t="str">
        <f t="shared" si="149"/>
        <v>RY8</v>
      </c>
      <c r="I4044" t="s">
        <v>7732</v>
      </c>
      <c r="J4044" t="s">
        <v>7731</v>
      </c>
    </row>
    <row r="4045" spans="7:10" x14ac:dyDescent="0.35">
      <c r="G4045" t="str">
        <f t="shared" si="148"/>
        <v>RY8GERIATRIC MEDICINE</v>
      </c>
      <c r="H4045" t="str">
        <f t="shared" si="149"/>
        <v>RY8</v>
      </c>
      <c r="I4045" t="s">
        <v>7734</v>
      </c>
      <c r="J4045" t="s">
        <v>7733</v>
      </c>
    </row>
    <row r="4046" spans="7:10" x14ac:dyDescent="0.35">
      <c r="G4046" t="str">
        <f t="shared" ref="G4046:G4092" si="150">H4046&amp;I4046</f>
        <v>RY8GERIATRIC MEDICINE - BABINGTON</v>
      </c>
      <c r="H4046" t="str">
        <f t="shared" si="149"/>
        <v>RY8</v>
      </c>
      <c r="I4046" t="s">
        <v>7736</v>
      </c>
      <c r="J4046" t="s">
        <v>7735</v>
      </c>
    </row>
    <row r="4047" spans="7:10" x14ac:dyDescent="0.35">
      <c r="G4047" t="str">
        <f t="shared" si="150"/>
        <v>RY8GERIATRIC MEDICINE - RIPLEY</v>
      </c>
      <c r="H4047" t="str">
        <f t="shared" si="149"/>
        <v>RY8</v>
      </c>
      <c r="I4047" t="s">
        <v>7738</v>
      </c>
      <c r="J4047" t="s">
        <v>7737</v>
      </c>
    </row>
    <row r="4048" spans="7:10" x14ac:dyDescent="0.35">
      <c r="G4048" t="str">
        <f t="shared" si="150"/>
        <v>RY8GYNAECOLOGY - HMH</v>
      </c>
      <c r="H4048" t="str">
        <f t="shared" si="149"/>
        <v>RY8</v>
      </c>
      <c r="I4048" t="s">
        <v>7740</v>
      </c>
      <c r="J4048" t="s">
        <v>7739</v>
      </c>
    </row>
    <row r="4049" spans="7:10" x14ac:dyDescent="0.35">
      <c r="G4049" t="str">
        <f t="shared" si="150"/>
        <v>RY8GYNAECOLOGY - ILKESTON</v>
      </c>
      <c r="H4049" t="str">
        <f t="shared" ref="H4049:H4093" si="151">LEFT(J4049,3)</f>
        <v>RY8</v>
      </c>
      <c r="I4049" t="s">
        <v>7742</v>
      </c>
      <c r="J4049" t="s">
        <v>7741</v>
      </c>
    </row>
    <row r="4050" spans="7:10" x14ac:dyDescent="0.35">
      <c r="G4050" t="str">
        <f t="shared" si="150"/>
        <v>RY8GYNAECOLOGY - LONG EATON</v>
      </c>
      <c r="H4050" t="str">
        <f t="shared" si="151"/>
        <v>RY8</v>
      </c>
      <c r="I4050" t="s">
        <v>7744</v>
      </c>
      <c r="J4050" t="s">
        <v>7743</v>
      </c>
    </row>
    <row r="4051" spans="7:10" x14ac:dyDescent="0.35">
      <c r="G4051" t="str">
        <f t="shared" si="150"/>
        <v>RY8GYNAECOLOGY - RIPLEY</v>
      </c>
      <c r="H4051" t="str">
        <f t="shared" si="151"/>
        <v>RY8</v>
      </c>
      <c r="I4051" t="s">
        <v>7746</v>
      </c>
      <c r="J4051" t="s">
        <v>7745</v>
      </c>
    </row>
    <row r="4052" spans="7:10" x14ac:dyDescent="0.35">
      <c r="G4052" t="str">
        <f t="shared" si="150"/>
        <v>RY8HAZELWOOD</v>
      </c>
      <c r="H4052" t="str">
        <f t="shared" si="151"/>
        <v>RY8</v>
      </c>
      <c r="I4052" t="s">
        <v>2926</v>
      </c>
      <c r="J4052" t="s">
        <v>7747</v>
      </c>
    </row>
    <row r="4053" spans="7:10" x14ac:dyDescent="0.35">
      <c r="G4053" t="str">
        <f t="shared" si="150"/>
        <v>RY8HEANOR MEMORIAL HOSPITAL</v>
      </c>
      <c r="H4053" t="str">
        <f t="shared" si="151"/>
        <v>RY8</v>
      </c>
      <c r="I4053" t="s">
        <v>7749</v>
      </c>
      <c r="J4053" t="s">
        <v>7748</v>
      </c>
    </row>
    <row r="4054" spans="7:10" x14ac:dyDescent="0.35">
      <c r="G4054" t="str">
        <f t="shared" si="150"/>
        <v>RY8HEANOR MEMORIAL HOSPITAL 2</v>
      </c>
      <c r="H4054" t="str">
        <f t="shared" si="151"/>
        <v>RY8</v>
      </c>
      <c r="I4054" t="s">
        <v>7751</v>
      </c>
      <c r="J4054" t="s">
        <v>7750</v>
      </c>
    </row>
    <row r="4055" spans="7:10" x14ac:dyDescent="0.35">
      <c r="G4055" t="str">
        <f t="shared" si="150"/>
        <v>RY8ILKESTON COMMUNITY HOSPITAL</v>
      </c>
      <c r="H4055" t="str">
        <f t="shared" si="151"/>
        <v>RY8</v>
      </c>
      <c r="I4055" t="s">
        <v>7753</v>
      </c>
      <c r="J4055" t="s">
        <v>7752</v>
      </c>
    </row>
    <row r="4056" spans="7:10" x14ac:dyDescent="0.35">
      <c r="G4056" t="str">
        <f t="shared" si="150"/>
        <v>RY8ILKESTON HOSPITAL</v>
      </c>
      <c r="H4056" t="str">
        <f t="shared" si="151"/>
        <v>RY8</v>
      </c>
      <c r="I4056" t="s">
        <v>7755</v>
      </c>
      <c r="J4056" t="s">
        <v>7754</v>
      </c>
    </row>
    <row r="4057" spans="7:10" x14ac:dyDescent="0.35">
      <c r="G4057" t="str">
        <f t="shared" si="150"/>
        <v>RY8LONG EATON HEALTH CENTRE</v>
      </c>
      <c r="H4057" t="str">
        <f t="shared" si="151"/>
        <v>RY8</v>
      </c>
      <c r="I4057" t="s">
        <v>7757</v>
      </c>
      <c r="J4057" t="s">
        <v>7756</v>
      </c>
    </row>
    <row r="4058" spans="7:10" x14ac:dyDescent="0.35">
      <c r="G4058" t="str">
        <f t="shared" si="150"/>
        <v>RY8NEPHROLOGY - LONG EATON</v>
      </c>
      <c r="H4058" t="str">
        <f t="shared" si="151"/>
        <v>RY8</v>
      </c>
      <c r="I4058" t="s">
        <v>7759</v>
      </c>
      <c r="J4058" t="s">
        <v>7758</v>
      </c>
    </row>
    <row r="4059" spans="7:10" x14ac:dyDescent="0.35">
      <c r="G4059" t="str">
        <f t="shared" si="150"/>
        <v>RY8NEWHOLME HOSPITAL</v>
      </c>
      <c r="H4059" t="str">
        <f t="shared" si="151"/>
        <v>RY8</v>
      </c>
      <c r="I4059" t="s">
        <v>6692</v>
      </c>
      <c r="J4059" t="s">
        <v>7760</v>
      </c>
    </row>
    <row r="4060" spans="7:10" x14ac:dyDescent="0.35">
      <c r="G4060" t="str">
        <f t="shared" si="150"/>
        <v>RY8OLD VICARAGE</v>
      </c>
      <c r="H4060" t="str">
        <f t="shared" si="151"/>
        <v>RY8</v>
      </c>
      <c r="I4060" t="s">
        <v>4904</v>
      </c>
      <c r="J4060" t="s">
        <v>7761</v>
      </c>
    </row>
    <row r="4061" spans="7:10" x14ac:dyDescent="0.35">
      <c r="G4061" t="str">
        <f t="shared" si="150"/>
        <v>RY8OPHTHALMOLOGY - ILKESTON</v>
      </c>
      <c r="H4061" t="str">
        <f t="shared" si="151"/>
        <v>RY8</v>
      </c>
      <c r="I4061" t="s">
        <v>7763</v>
      </c>
      <c r="J4061" t="s">
        <v>7762</v>
      </c>
    </row>
    <row r="4062" spans="7:10" x14ac:dyDescent="0.35">
      <c r="G4062" t="str">
        <f t="shared" si="150"/>
        <v>RY8OPHTHALMOLOGY - LONG EATON</v>
      </c>
      <c r="H4062" t="str">
        <f t="shared" si="151"/>
        <v>RY8</v>
      </c>
      <c r="I4062" t="s">
        <v>7765</v>
      </c>
      <c r="J4062" t="s">
        <v>7764</v>
      </c>
    </row>
    <row r="4063" spans="7:10" x14ac:dyDescent="0.35">
      <c r="G4063" t="str">
        <f t="shared" si="150"/>
        <v>RY8OPHTHALMOLOGY - RIPLEY</v>
      </c>
      <c r="H4063" t="str">
        <f t="shared" si="151"/>
        <v>RY8</v>
      </c>
      <c r="I4063" t="s">
        <v>7767</v>
      </c>
      <c r="J4063" t="s">
        <v>7766</v>
      </c>
    </row>
    <row r="4064" spans="7:10" x14ac:dyDescent="0.35">
      <c r="G4064" t="str">
        <f t="shared" si="150"/>
        <v>RY8OPMH</v>
      </c>
      <c r="H4064" t="str">
        <f t="shared" si="151"/>
        <v>RY8</v>
      </c>
      <c r="I4064" t="s">
        <v>7769</v>
      </c>
      <c r="J4064" t="s">
        <v>7768</v>
      </c>
    </row>
    <row r="4065" spans="7:10" x14ac:dyDescent="0.35">
      <c r="G4065" t="str">
        <f t="shared" si="150"/>
        <v>RY8ORCHARD COTTAGES</v>
      </c>
      <c r="H4065" t="str">
        <f t="shared" si="151"/>
        <v>RY8</v>
      </c>
      <c r="I4065" t="s">
        <v>7771</v>
      </c>
      <c r="J4065" t="s">
        <v>7770</v>
      </c>
    </row>
    <row r="4066" spans="7:10" x14ac:dyDescent="0.35">
      <c r="G4066" t="str">
        <f t="shared" si="150"/>
        <v>RY8ORTHOPAEDIC- LONG EATON</v>
      </c>
      <c r="H4066" t="str">
        <f t="shared" si="151"/>
        <v>RY8</v>
      </c>
      <c r="I4066" t="s">
        <v>7773</v>
      </c>
      <c r="J4066" t="s">
        <v>7772</v>
      </c>
    </row>
    <row r="4067" spans="7:10" x14ac:dyDescent="0.35">
      <c r="G4067" t="str">
        <f t="shared" si="150"/>
        <v>RY8PAEDIATRICS - RIPLEY</v>
      </c>
      <c r="H4067" t="str">
        <f t="shared" si="151"/>
        <v>RY8</v>
      </c>
      <c r="I4067" t="s">
        <v>7775</v>
      </c>
      <c r="J4067" t="s">
        <v>7774</v>
      </c>
    </row>
    <row r="4068" spans="7:10" x14ac:dyDescent="0.35">
      <c r="G4068" t="str">
        <f t="shared" si="150"/>
        <v>RY8PALLIATIVE CARE - ILKESTON</v>
      </c>
      <c r="H4068" t="str">
        <f t="shared" si="151"/>
        <v>RY8</v>
      </c>
      <c r="I4068" t="s">
        <v>7777</v>
      </c>
      <c r="J4068" t="s">
        <v>7776</v>
      </c>
    </row>
    <row r="4069" spans="7:10" x14ac:dyDescent="0.35">
      <c r="G4069" t="str">
        <f t="shared" si="150"/>
        <v>RY8PALLIATIVE CARE - RIPLEY</v>
      </c>
      <c r="H4069" t="str">
        <f t="shared" si="151"/>
        <v>RY8</v>
      </c>
      <c r="I4069" t="s">
        <v>7779</v>
      </c>
      <c r="J4069" t="s">
        <v>7778</v>
      </c>
    </row>
    <row r="4070" spans="7:10" x14ac:dyDescent="0.35">
      <c r="G4070" t="str">
        <f t="shared" si="150"/>
        <v>RY8PARK HILL</v>
      </c>
      <c r="H4070" t="str">
        <f t="shared" si="151"/>
        <v>RY8</v>
      </c>
      <c r="I4070" t="s">
        <v>7781</v>
      </c>
      <c r="J4070" t="s">
        <v>7780</v>
      </c>
    </row>
    <row r="4071" spans="7:10" x14ac:dyDescent="0.35">
      <c r="G4071" t="str">
        <f t="shared" si="150"/>
        <v>RY8RESPIRATORY- LONG EATON</v>
      </c>
      <c r="H4071" t="str">
        <f t="shared" si="151"/>
        <v>RY8</v>
      </c>
      <c r="I4071" t="s">
        <v>7783</v>
      </c>
      <c r="J4071" t="s">
        <v>7782</v>
      </c>
    </row>
    <row r="4072" spans="7:10" x14ac:dyDescent="0.35">
      <c r="G4072" t="str">
        <f t="shared" si="150"/>
        <v>RY8RESPIRATORY MEDICINE</v>
      </c>
      <c r="H4072" t="str">
        <f t="shared" si="151"/>
        <v>RY8</v>
      </c>
      <c r="I4072" t="s">
        <v>7785</v>
      </c>
      <c r="J4072" t="s">
        <v>7784</v>
      </c>
    </row>
    <row r="4073" spans="7:10" x14ac:dyDescent="0.35">
      <c r="G4073" t="str">
        <f t="shared" si="150"/>
        <v>RY8RHEUMATOLOGY - HMH</v>
      </c>
      <c r="H4073" t="str">
        <f t="shared" si="151"/>
        <v>RY8</v>
      </c>
      <c r="I4073" t="s">
        <v>7787</v>
      </c>
      <c r="J4073" t="s">
        <v>7786</v>
      </c>
    </row>
    <row r="4074" spans="7:10" x14ac:dyDescent="0.35">
      <c r="G4074" t="str">
        <f t="shared" si="150"/>
        <v>RY8RHEUMATOLOGY - ILKESTON</v>
      </c>
      <c r="H4074" t="str">
        <f t="shared" si="151"/>
        <v>RY8</v>
      </c>
      <c r="I4074" t="s">
        <v>7789</v>
      </c>
      <c r="J4074" t="s">
        <v>7788</v>
      </c>
    </row>
    <row r="4075" spans="7:10" x14ac:dyDescent="0.35">
      <c r="G4075" t="str">
        <f t="shared" si="150"/>
        <v>RY8RHEUMATOLOGY - RIPLEY</v>
      </c>
      <c r="H4075" t="str">
        <f t="shared" si="151"/>
        <v>RY8</v>
      </c>
      <c r="I4075" t="s">
        <v>7791</v>
      </c>
      <c r="J4075" t="s">
        <v>7790</v>
      </c>
    </row>
    <row r="4076" spans="7:10" x14ac:dyDescent="0.35">
      <c r="G4076" t="str">
        <f t="shared" si="150"/>
        <v>RY8RIPLEY HOSPITAL</v>
      </c>
      <c r="H4076" t="str">
        <f t="shared" si="151"/>
        <v>RY8</v>
      </c>
      <c r="I4076" t="s">
        <v>6699</v>
      </c>
      <c r="J4076" t="s">
        <v>7792</v>
      </c>
    </row>
    <row r="4077" spans="7:10" x14ac:dyDescent="0.35">
      <c r="G4077" t="str">
        <f t="shared" si="150"/>
        <v>RY8RIPLEY HOSPITAL 2</v>
      </c>
      <c r="H4077" t="str">
        <f t="shared" si="151"/>
        <v>RY8</v>
      </c>
      <c r="I4077" t="s">
        <v>7794</v>
      </c>
      <c r="J4077" t="s">
        <v>7793</v>
      </c>
    </row>
    <row r="4078" spans="7:10" x14ac:dyDescent="0.35">
      <c r="G4078" t="str">
        <f t="shared" si="150"/>
        <v>RY8ROBERTSON ROAD</v>
      </c>
      <c r="H4078" t="str">
        <f t="shared" si="151"/>
        <v>RY8</v>
      </c>
      <c r="I4078" t="s">
        <v>7796</v>
      </c>
      <c r="J4078" t="s">
        <v>7795</v>
      </c>
    </row>
    <row r="4079" spans="7:10" x14ac:dyDescent="0.35">
      <c r="G4079" t="str">
        <f t="shared" si="150"/>
        <v>RY8ROCKLEY HOUSE</v>
      </c>
      <c r="H4079" t="str">
        <f t="shared" si="151"/>
        <v>RY8</v>
      </c>
      <c r="I4079" t="s">
        <v>7798</v>
      </c>
      <c r="J4079" t="s">
        <v>7797</v>
      </c>
    </row>
    <row r="4080" spans="7:10" x14ac:dyDescent="0.35">
      <c r="G4080" t="str">
        <f t="shared" si="150"/>
        <v>RY8ST OSWALD'S</v>
      </c>
      <c r="H4080" t="str">
        <f t="shared" si="151"/>
        <v>RY8</v>
      </c>
      <c r="I4080" t="s">
        <v>7800</v>
      </c>
      <c r="J4080" t="s">
        <v>7799</v>
      </c>
    </row>
    <row r="4081" spans="7:10" x14ac:dyDescent="0.35">
      <c r="G4081" t="str">
        <f t="shared" si="150"/>
        <v>RY8ST OSWALD'S COMMUNITY HOSPITAL</v>
      </c>
      <c r="H4081" t="str">
        <f t="shared" si="151"/>
        <v>RY8</v>
      </c>
      <c r="I4081" t="s">
        <v>7802</v>
      </c>
      <c r="J4081" t="s">
        <v>7801</v>
      </c>
    </row>
    <row r="4082" spans="7:10" x14ac:dyDescent="0.35">
      <c r="G4082" t="str">
        <f t="shared" si="150"/>
        <v>RY8THE LIMES</v>
      </c>
      <c r="H4082" t="str">
        <f t="shared" si="151"/>
        <v>RY8</v>
      </c>
      <c r="I4082" t="s">
        <v>2317</v>
      </c>
      <c r="J4082" t="s">
        <v>7803</v>
      </c>
    </row>
    <row r="4083" spans="7:10" x14ac:dyDescent="0.35">
      <c r="G4083" t="str">
        <f t="shared" si="150"/>
        <v>RY8THE MANOR STORE</v>
      </c>
      <c r="H4083" t="str">
        <f t="shared" si="151"/>
        <v>RY8</v>
      </c>
      <c r="I4083" t="s">
        <v>7805</v>
      </c>
      <c r="J4083" t="s">
        <v>7804</v>
      </c>
    </row>
    <row r="4084" spans="7:10" x14ac:dyDescent="0.35">
      <c r="G4084" t="str">
        <f t="shared" si="150"/>
        <v>RY8THE POPLARS</v>
      </c>
      <c r="H4084" t="str">
        <f t="shared" si="151"/>
        <v>RY8</v>
      </c>
      <c r="I4084" t="s">
        <v>6631</v>
      </c>
      <c r="J4084" t="s">
        <v>7806</v>
      </c>
    </row>
    <row r="4085" spans="7:10" x14ac:dyDescent="0.35">
      <c r="G4085" t="str">
        <f t="shared" si="150"/>
        <v>RY8THE SPINNEY</v>
      </c>
      <c r="H4085" t="str">
        <f t="shared" si="151"/>
        <v>RY8</v>
      </c>
      <c r="I4085" t="s">
        <v>7808</v>
      </c>
      <c r="J4085" t="s">
        <v>7807</v>
      </c>
    </row>
    <row r="4086" spans="7:10" x14ac:dyDescent="0.35">
      <c r="G4086" t="str">
        <f t="shared" si="150"/>
        <v>RY8TRAUMA &amp; ORTHOPAEDICS - HMH</v>
      </c>
      <c r="H4086" t="str">
        <f t="shared" si="151"/>
        <v>RY8</v>
      </c>
      <c r="I4086" t="s">
        <v>7810</v>
      </c>
      <c r="J4086" t="s">
        <v>7809</v>
      </c>
    </row>
    <row r="4087" spans="7:10" x14ac:dyDescent="0.35">
      <c r="G4087" t="str">
        <f t="shared" si="150"/>
        <v>RY8TRAUMA &amp; ORTHOPAEDICS - ILKESTON</v>
      </c>
      <c r="H4087" t="str">
        <f t="shared" si="151"/>
        <v>RY8</v>
      </c>
      <c r="I4087" t="s">
        <v>7812</v>
      </c>
      <c r="J4087" t="s">
        <v>7811</v>
      </c>
    </row>
    <row r="4088" spans="7:10" x14ac:dyDescent="0.35">
      <c r="G4088" t="str">
        <f t="shared" si="150"/>
        <v>RY8UROLOGY</v>
      </c>
      <c r="H4088" t="str">
        <f t="shared" si="151"/>
        <v>RY8</v>
      </c>
      <c r="I4088" t="s">
        <v>7814</v>
      </c>
      <c r="J4088" t="s">
        <v>7813</v>
      </c>
    </row>
    <row r="4089" spans="7:10" x14ac:dyDescent="0.35">
      <c r="G4089" t="str">
        <f t="shared" si="150"/>
        <v>RY8UROLOGY - LONG EATON</v>
      </c>
      <c r="H4089" t="str">
        <f t="shared" si="151"/>
        <v>RY8</v>
      </c>
      <c r="I4089" t="s">
        <v>7816</v>
      </c>
      <c r="J4089" t="s">
        <v>7815</v>
      </c>
    </row>
    <row r="4090" spans="7:10" x14ac:dyDescent="0.35">
      <c r="G4090" t="str">
        <f t="shared" si="150"/>
        <v>RY8WALTON HOSPITAL</v>
      </c>
      <c r="H4090" t="str">
        <f t="shared" si="151"/>
        <v>RY8</v>
      </c>
      <c r="I4090" t="s">
        <v>1473</v>
      </c>
      <c r="J4090" t="s">
        <v>7817</v>
      </c>
    </row>
    <row r="4091" spans="7:10" x14ac:dyDescent="0.35">
      <c r="G4091" t="str">
        <f t="shared" si="150"/>
        <v>RY8WHEATBRIDGE ROAD HEALTH VILLAGE</v>
      </c>
      <c r="H4091" t="str">
        <f t="shared" si="151"/>
        <v>RY8</v>
      </c>
      <c r="I4091" t="s">
        <v>7819</v>
      </c>
      <c r="J4091" t="s">
        <v>7818</v>
      </c>
    </row>
    <row r="4092" spans="7:10" x14ac:dyDescent="0.35">
      <c r="G4092" t="str">
        <f t="shared" si="150"/>
        <v>RY8WHITWORTH CENTRE</v>
      </c>
      <c r="H4092" t="str">
        <f t="shared" si="151"/>
        <v>RY8</v>
      </c>
      <c r="I4092" t="s">
        <v>7821</v>
      </c>
      <c r="J4092" t="s">
        <v>7820</v>
      </c>
    </row>
    <row r="4093" spans="7:10" x14ac:dyDescent="0.35">
      <c r="G4093" t="str">
        <f t="shared" ref="G4093:G4149" si="152">H4093&amp;I4093</f>
        <v>RYGABBEY VIEW</v>
      </c>
      <c r="H4093" t="str">
        <f t="shared" si="151"/>
        <v>RYG</v>
      </c>
      <c r="I4093" t="s">
        <v>2490</v>
      </c>
      <c r="J4093" t="s">
        <v>7827</v>
      </c>
    </row>
    <row r="4094" spans="7:10" x14ac:dyDescent="0.35">
      <c r="G4094" t="str">
        <f t="shared" si="152"/>
        <v>RYGASPEN CENTRE</v>
      </c>
      <c r="H4094" t="str">
        <f t="shared" ref="H4094:H4151" si="153">LEFT(J4094,3)</f>
        <v>RYG</v>
      </c>
      <c r="I4094" t="s">
        <v>7829</v>
      </c>
      <c r="J4094" t="s">
        <v>7828</v>
      </c>
    </row>
    <row r="4095" spans="7:10" x14ac:dyDescent="0.35">
      <c r="G4095" t="str">
        <f t="shared" si="152"/>
        <v>RYGBROOKLANDS HOSPITAL</v>
      </c>
      <c r="H4095" t="str">
        <f t="shared" si="153"/>
        <v>RYG</v>
      </c>
      <c r="I4095" t="s">
        <v>7831</v>
      </c>
      <c r="J4095" t="s">
        <v>7830</v>
      </c>
    </row>
    <row r="4096" spans="7:10" x14ac:dyDescent="0.35">
      <c r="G4096" t="str">
        <f t="shared" si="152"/>
        <v>RYGCANLEY HEALTH VISITORS BASE</v>
      </c>
      <c r="H4096" t="str">
        <f t="shared" si="153"/>
        <v>RYG</v>
      </c>
      <c r="I4096" t="s">
        <v>7833</v>
      </c>
      <c r="J4096" t="s">
        <v>7832</v>
      </c>
    </row>
    <row r="4097" spans="7:10" x14ac:dyDescent="0.35">
      <c r="G4097" t="str">
        <f t="shared" si="152"/>
        <v>RYGCOV &amp; WARK PSYCHOLOGY SUITE</v>
      </c>
      <c r="H4097" t="str">
        <f t="shared" si="153"/>
        <v>RYG</v>
      </c>
      <c r="I4097" t="s">
        <v>7835</v>
      </c>
      <c r="J4097" t="s">
        <v>7834</v>
      </c>
    </row>
    <row r="4098" spans="7:10" x14ac:dyDescent="0.35">
      <c r="G4098" t="str">
        <f t="shared" si="152"/>
        <v>RYGELLYS EXTRA ACRE</v>
      </c>
      <c r="H4098" t="str">
        <f t="shared" si="153"/>
        <v>RYG</v>
      </c>
      <c r="I4098" t="s">
        <v>7837</v>
      </c>
      <c r="J4098" t="s">
        <v>7836</v>
      </c>
    </row>
    <row r="4099" spans="7:10" x14ac:dyDescent="0.35">
      <c r="G4099" t="str">
        <f t="shared" si="152"/>
        <v>RYGGULSON HOSPITAL</v>
      </c>
      <c r="H4099" t="str">
        <f t="shared" si="153"/>
        <v>RYG</v>
      </c>
      <c r="I4099" t="s">
        <v>7839</v>
      </c>
      <c r="J4099" t="s">
        <v>7838</v>
      </c>
    </row>
    <row r="4100" spans="7:10" x14ac:dyDescent="0.35">
      <c r="G4100" t="str">
        <f t="shared" si="152"/>
        <v>RYGLOXLEY BUILDING</v>
      </c>
      <c r="H4100" t="str">
        <f t="shared" si="153"/>
        <v>RYG</v>
      </c>
      <c r="I4100" t="s">
        <v>7841</v>
      </c>
      <c r="J4100" t="s">
        <v>7840</v>
      </c>
    </row>
    <row r="4101" spans="7:10" x14ac:dyDescent="0.35">
      <c r="G4101" t="str">
        <f t="shared" si="152"/>
        <v>RYGMAPLEWOOD</v>
      </c>
      <c r="H4101" t="str">
        <f t="shared" si="153"/>
        <v>RYG</v>
      </c>
      <c r="I4101" t="s">
        <v>7843</v>
      </c>
      <c r="J4101" t="s">
        <v>7842</v>
      </c>
    </row>
    <row r="4102" spans="7:10" x14ac:dyDescent="0.35">
      <c r="G4102" t="str">
        <f t="shared" si="152"/>
        <v>RYGNEWFIELD ANNEXE</v>
      </c>
      <c r="H4102" t="str">
        <f t="shared" si="153"/>
        <v>RYG</v>
      </c>
      <c r="I4102" t="s">
        <v>7845</v>
      </c>
      <c r="J4102" t="s">
        <v>7844</v>
      </c>
    </row>
    <row r="4103" spans="7:10" x14ac:dyDescent="0.35">
      <c r="G4103" t="str">
        <f t="shared" si="152"/>
        <v>RYGPAYBODY BUILDING</v>
      </c>
      <c r="H4103" t="str">
        <f t="shared" si="153"/>
        <v>RYG</v>
      </c>
      <c r="I4103" t="s">
        <v>7847</v>
      </c>
      <c r="J4103" t="s">
        <v>7846</v>
      </c>
    </row>
    <row r="4104" spans="7:10" x14ac:dyDescent="0.35">
      <c r="G4104" t="str">
        <f t="shared" si="152"/>
        <v>RYGRESIDENTIAL HOME</v>
      </c>
      <c r="H4104" t="str">
        <f t="shared" si="153"/>
        <v>RYG</v>
      </c>
      <c r="I4104" t="s">
        <v>7849</v>
      </c>
      <c r="J4104" t="s">
        <v>7848</v>
      </c>
    </row>
    <row r="4105" spans="7:10" x14ac:dyDescent="0.35">
      <c r="G4105" t="str">
        <f t="shared" si="152"/>
        <v>RYGST MICHAEL'S</v>
      </c>
      <c r="H4105" t="str">
        <f t="shared" si="153"/>
        <v>RYG</v>
      </c>
      <c r="I4105" t="s">
        <v>7851</v>
      </c>
      <c r="J4105" t="s">
        <v>7850</v>
      </c>
    </row>
    <row r="4106" spans="7:10" x14ac:dyDescent="0.35">
      <c r="G4106" t="str">
        <f t="shared" si="152"/>
        <v>RYGSWANSWELL POINT</v>
      </c>
      <c r="H4106" t="str">
        <f t="shared" si="153"/>
        <v>RYG</v>
      </c>
      <c r="I4106" t="s">
        <v>7853</v>
      </c>
      <c r="J4106" t="s">
        <v>7852</v>
      </c>
    </row>
    <row r="4107" spans="7:10" x14ac:dyDescent="0.35">
      <c r="G4107" t="str">
        <f t="shared" si="152"/>
        <v>RYGTHE BIRCHES</v>
      </c>
      <c r="H4107" t="str">
        <f t="shared" si="153"/>
        <v>RYG</v>
      </c>
      <c r="I4107" t="s">
        <v>7855</v>
      </c>
      <c r="J4107" t="s">
        <v>7854</v>
      </c>
    </row>
    <row r="4108" spans="7:10" x14ac:dyDescent="0.35">
      <c r="G4108" t="str">
        <f t="shared" si="152"/>
        <v>RYGTHE CALUDON CENTRE, COVENTRY</v>
      </c>
      <c r="H4108" t="str">
        <f t="shared" si="153"/>
        <v>RYG</v>
      </c>
      <c r="I4108" t="s">
        <v>7857</v>
      </c>
      <c r="J4108" t="s">
        <v>7856</v>
      </c>
    </row>
    <row r="4109" spans="7:10" x14ac:dyDescent="0.35">
      <c r="G4109" t="str">
        <f t="shared" si="152"/>
        <v>RYGTHE CEDARS</v>
      </c>
      <c r="H4109" t="str">
        <f t="shared" si="153"/>
        <v>RYG</v>
      </c>
      <c r="I4109" t="s">
        <v>3366</v>
      </c>
      <c r="J4109" t="s">
        <v>7858</v>
      </c>
    </row>
    <row r="4110" spans="7:10" x14ac:dyDescent="0.35">
      <c r="G4110" t="str">
        <f t="shared" si="152"/>
        <v>RYGTHE LOFT</v>
      </c>
      <c r="H4110" t="str">
        <f t="shared" si="153"/>
        <v>RYG</v>
      </c>
      <c r="I4110" t="s">
        <v>7860</v>
      </c>
      <c r="J4110" t="s">
        <v>7859</v>
      </c>
    </row>
    <row r="4111" spans="7:10" x14ac:dyDescent="0.35">
      <c r="G4111" t="str">
        <f t="shared" si="152"/>
        <v>RYGTHE MANOR HOSPITAL</v>
      </c>
      <c r="H4111" t="str">
        <f t="shared" si="153"/>
        <v>RYG</v>
      </c>
      <c r="I4111" t="s">
        <v>7862</v>
      </c>
      <c r="J4111" t="s">
        <v>7861</v>
      </c>
    </row>
    <row r="4112" spans="7:10" x14ac:dyDescent="0.35">
      <c r="G4112" t="str">
        <f t="shared" si="152"/>
        <v>RYGTHE PARK PALING</v>
      </c>
      <c r="H4112" t="str">
        <f t="shared" si="153"/>
        <v>RYG</v>
      </c>
      <c r="I4112" t="s">
        <v>7864</v>
      </c>
      <c r="J4112" t="s">
        <v>7863</v>
      </c>
    </row>
    <row r="4113" spans="7:10" x14ac:dyDescent="0.35">
      <c r="G4113" t="str">
        <f t="shared" si="152"/>
        <v>RYGTHE PARK PALING CARE HOME</v>
      </c>
      <c r="H4113" t="str">
        <f t="shared" si="153"/>
        <v>RYG</v>
      </c>
      <c r="I4113" t="s">
        <v>7866</v>
      </c>
      <c r="J4113" t="s">
        <v>7865</v>
      </c>
    </row>
    <row r="4114" spans="7:10" x14ac:dyDescent="0.35">
      <c r="G4114" t="str">
        <f t="shared" si="152"/>
        <v>RYGTHE RAILINGS</v>
      </c>
      <c r="H4114" t="str">
        <f t="shared" si="153"/>
        <v>RYG</v>
      </c>
      <c r="I4114" t="s">
        <v>7868</v>
      </c>
      <c r="J4114" t="s">
        <v>7867</v>
      </c>
    </row>
    <row r="4115" spans="7:10" x14ac:dyDescent="0.35">
      <c r="G4115" t="str">
        <f t="shared" si="152"/>
        <v>RYGTHE WILLOWS</v>
      </c>
      <c r="H4115" t="str">
        <f t="shared" si="153"/>
        <v>RYG</v>
      </c>
      <c r="I4115" t="s">
        <v>2144</v>
      </c>
      <c r="J4115" t="s">
        <v>7869</v>
      </c>
    </row>
    <row r="4116" spans="7:10" x14ac:dyDescent="0.35">
      <c r="G4116" t="str">
        <f t="shared" si="152"/>
        <v>RYGWALL HILL CARE HOME</v>
      </c>
      <c r="H4116" t="str">
        <f t="shared" si="153"/>
        <v>RYG</v>
      </c>
      <c r="I4116" t="s">
        <v>7871</v>
      </c>
      <c r="J4116" t="s">
        <v>7870</v>
      </c>
    </row>
    <row r="4117" spans="7:10" x14ac:dyDescent="0.35">
      <c r="G4117" t="str">
        <f t="shared" si="152"/>
        <v>RYGWARWICK MHRC</v>
      </c>
      <c r="H4117" t="str">
        <f t="shared" si="153"/>
        <v>RYG</v>
      </c>
      <c r="I4117" t="s">
        <v>7873</v>
      </c>
      <c r="J4117" t="s">
        <v>7872</v>
      </c>
    </row>
    <row r="4118" spans="7:10" x14ac:dyDescent="0.35">
      <c r="G4118" t="str">
        <f t="shared" si="152"/>
        <v>RYGWINDMILL POINT</v>
      </c>
      <c r="H4118" t="str">
        <f t="shared" si="153"/>
        <v>RYG</v>
      </c>
      <c r="I4118" t="s">
        <v>7875</v>
      </c>
      <c r="J4118" t="s">
        <v>7874</v>
      </c>
    </row>
    <row r="4119" spans="7:10" x14ac:dyDescent="0.35">
      <c r="G4119" t="str">
        <f t="shared" si="152"/>
        <v>RYJCHARING CROSS HOSPITAL</v>
      </c>
      <c r="H4119" t="str">
        <f t="shared" si="153"/>
        <v>RYJ</v>
      </c>
      <c r="I4119" t="s">
        <v>7877</v>
      </c>
      <c r="J4119" t="s">
        <v>7876</v>
      </c>
    </row>
    <row r="4120" spans="7:10" x14ac:dyDescent="0.35">
      <c r="G4120" t="str">
        <f t="shared" si="152"/>
        <v>RYJHAMMERSMITH HOSPITAL</v>
      </c>
      <c r="H4120" t="str">
        <f t="shared" si="153"/>
        <v>RYJ</v>
      </c>
      <c r="I4120" t="s">
        <v>7879</v>
      </c>
      <c r="J4120" t="s">
        <v>7878</v>
      </c>
    </row>
    <row r="4121" spans="7:10" x14ac:dyDescent="0.35">
      <c r="G4121" t="str">
        <f t="shared" si="152"/>
        <v>RYJQUEEN CHARLOTTE'S HOSPITAL</v>
      </c>
      <c r="H4121" t="str">
        <f t="shared" si="153"/>
        <v>RYJ</v>
      </c>
      <c r="I4121" t="s">
        <v>7881</v>
      </c>
      <c r="J4121" t="s">
        <v>7880</v>
      </c>
    </row>
    <row r="4122" spans="7:10" x14ac:dyDescent="0.35">
      <c r="G4122" t="str">
        <f t="shared" si="152"/>
        <v>RYJST MARY'S HOSPITAL (HQ)</v>
      </c>
      <c r="H4122" t="str">
        <f t="shared" si="153"/>
        <v>RYJ</v>
      </c>
      <c r="I4122" t="s">
        <v>7883</v>
      </c>
      <c r="J4122" t="s">
        <v>7882</v>
      </c>
    </row>
    <row r="4123" spans="7:10" x14ac:dyDescent="0.35">
      <c r="G4123" t="str">
        <f t="shared" si="152"/>
        <v>RYJWESTERN EYE HOSPITAL</v>
      </c>
      <c r="H4123" t="str">
        <f t="shared" si="153"/>
        <v>RYJ</v>
      </c>
      <c r="I4123" t="s">
        <v>7885</v>
      </c>
      <c r="J4123" t="s">
        <v>7884</v>
      </c>
    </row>
    <row r="4124" spans="7:10" x14ac:dyDescent="0.35">
      <c r="G4124" t="str">
        <f t="shared" si="152"/>
        <v>RYKANCHOR MEADOW</v>
      </c>
      <c r="H4124" t="str">
        <f t="shared" si="153"/>
        <v>RYK</v>
      </c>
      <c r="I4124" t="s">
        <v>7887</v>
      </c>
      <c r="J4124" t="s">
        <v>7886</v>
      </c>
    </row>
    <row r="4125" spans="7:10" x14ac:dyDescent="0.35">
      <c r="G4125" t="str">
        <f t="shared" si="152"/>
        <v>RYKBLOXWICH HOSPITAL 1</v>
      </c>
      <c r="H4125" t="str">
        <f t="shared" si="153"/>
        <v>RYK</v>
      </c>
      <c r="I4125" t="s">
        <v>7890</v>
      </c>
      <c r="J4125" t="s">
        <v>7889</v>
      </c>
    </row>
    <row r="4126" spans="7:10" x14ac:dyDescent="0.35">
      <c r="G4126" t="str">
        <f t="shared" si="152"/>
        <v>RYKBLOXWICH HOSPITAL 2</v>
      </c>
      <c r="H4126" t="str">
        <f t="shared" si="153"/>
        <v>RYK</v>
      </c>
      <c r="I4126" t="s">
        <v>7892</v>
      </c>
      <c r="J4126" t="s">
        <v>7891</v>
      </c>
    </row>
    <row r="4127" spans="7:10" x14ac:dyDescent="0.35">
      <c r="G4127" t="str">
        <f t="shared" si="152"/>
        <v>RYKBLOXWICH HOSPITAL 3</v>
      </c>
      <c r="H4127" t="str">
        <f t="shared" si="153"/>
        <v>RYK</v>
      </c>
      <c r="I4127" t="s">
        <v>7894</v>
      </c>
      <c r="J4127" t="s">
        <v>7893</v>
      </c>
    </row>
    <row r="4128" spans="7:10" x14ac:dyDescent="0.35">
      <c r="G4128" t="str">
        <f t="shared" si="152"/>
        <v>RYKBLOXWICH HOSPITAL 4</v>
      </c>
      <c r="H4128" t="str">
        <f t="shared" si="153"/>
        <v>RYK</v>
      </c>
      <c r="I4128" t="s">
        <v>7896</v>
      </c>
      <c r="J4128" t="s">
        <v>7895</v>
      </c>
    </row>
    <row r="4129" spans="7:10" x14ac:dyDescent="0.35">
      <c r="G4129" t="str">
        <f t="shared" si="152"/>
        <v>RYKBUSHEY FIELDS HOSPITAL 1</v>
      </c>
      <c r="H4129" t="str">
        <f t="shared" si="153"/>
        <v>RYK</v>
      </c>
      <c r="I4129" t="s">
        <v>7899</v>
      </c>
      <c r="J4129" t="s">
        <v>7898</v>
      </c>
    </row>
    <row r="4130" spans="7:10" x14ac:dyDescent="0.35">
      <c r="G4130" t="str">
        <f t="shared" si="152"/>
        <v>RYKBUSHEY FIELDS HOSPITAL 10</v>
      </c>
      <c r="H4130" t="str">
        <f t="shared" si="153"/>
        <v>RYK</v>
      </c>
      <c r="I4130" t="s">
        <v>7901</v>
      </c>
      <c r="J4130" t="s">
        <v>7900</v>
      </c>
    </row>
    <row r="4131" spans="7:10" x14ac:dyDescent="0.35">
      <c r="G4131" t="str">
        <f t="shared" si="152"/>
        <v>RYKBUSHEY FIELDS HOSPITAL 11</v>
      </c>
      <c r="H4131" t="str">
        <f t="shared" si="153"/>
        <v>RYK</v>
      </c>
      <c r="I4131" t="s">
        <v>7903</v>
      </c>
      <c r="J4131" t="s">
        <v>7902</v>
      </c>
    </row>
    <row r="4132" spans="7:10" x14ac:dyDescent="0.35">
      <c r="G4132" t="str">
        <f t="shared" si="152"/>
        <v>RYKBUSHEY FIELDS HOSPITAL 12</v>
      </c>
      <c r="H4132" t="str">
        <f t="shared" si="153"/>
        <v>RYK</v>
      </c>
      <c r="I4132" t="s">
        <v>7905</v>
      </c>
      <c r="J4132" t="s">
        <v>7904</v>
      </c>
    </row>
    <row r="4133" spans="7:10" x14ac:dyDescent="0.35">
      <c r="G4133" t="str">
        <f t="shared" si="152"/>
        <v>RYKBUSHEY FIELDS HOSPITAL 13</v>
      </c>
      <c r="H4133" t="str">
        <f t="shared" si="153"/>
        <v>RYK</v>
      </c>
      <c r="I4133" t="s">
        <v>7907</v>
      </c>
      <c r="J4133" t="s">
        <v>7906</v>
      </c>
    </row>
    <row r="4134" spans="7:10" x14ac:dyDescent="0.35">
      <c r="G4134" t="str">
        <f t="shared" si="152"/>
        <v>RYKBUSHEY FIELDS HOSPITAL 13</v>
      </c>
      <c r="H4134" t="str">
        <f t="shared" si="153"/>
        <v>RYK</v>
      </c>
      <c r="I4134" t="s">
        <v>7907</v>
      </c>
      <c r="J4134" t="s">
        <v>7908</v>
      </c>
    </row>
    <row r="4135" spans="7:10" x14ac:dyDescent="0.35">
      <c r="G4135" t="str">
        <f t="shared" si="152"/>
        <v>RYKBUSHEY FIELDS HOSPITAL 14</v>
      </c>
      <c r="H4135" t="str">
        <f t="shared" si="153"/>
        <v>RYK</v>
      </c>
      <c r="I4135" t="s">
        <v>7910</v>
      </c>
      <c r="J4135" t="s">
        <v>7909</v>
      </c>
    </row>
    <row r="4136" spans="7:10" x14ac:dyDescent="0.35">
      <c r="G4136" t="str">
        <f t="shared" si="152"/>
        <v>RYKBUSHEY FIELDS HOSPITAL 14</v>
      </c>
      <c r="H4136" t="str">
        <f t="shared" si="153"/>
        <v>RYK</v>
      </c>
      <c r="I4136" t="s">
        <v>7910</v>
      </c>
      <c r="J4136" t="s">
        <v>7911</v>
      </c>
    </row>
    <row r="4137" spans="7:10" x14ac:dyDescent="0.35">
      <c r="G4137" t="str">
        <f t="shared" si="152"/>
        <v>RYKBUSHEY FIELDS HOSPITAL 2</v>
      </c>
      <c r="H4137" t="str">
        <f t="shared" si="153"/>
        <v>RYK</v>
      </c>
      <c r="I4137" t="s">
        <v>7913</v>
      </c>
      <c r="J4137" t="s">
        <v>7912</v>
      </c>
    </row>
    <row r="4138" spans="7:10" x14ac:dyDescent="0.35">
      <c r="G4138" t="str">
        <f t="shared" si="152"/>
        <v>RYKBUSHEY FIELDS HOSPITAL 3</v>
      </c>
      <c r="H4138" t="str">
        <f t="shared" si="153"/>
        <v>RYK</v>
      </c>
      <c r="I4138" t="s">
        <v>7915</v>
      </c>
      <c r="J4138" t="s">
        <v>7914</v>
      </c>
    </row>
    <row r="4139" spans="7:10" x14ac:dyDescent="0.35">
      <c r="G4139" t="str">
        <f t="shared" si="152"/>
        <v>RYKBUSHEY FIELDS HOSPITAL 4</v>
      </c>
      <c r="H4139" t="str">
        <f t="shared" si="153"/>
        <v>RYK</v>
      </c>
      <c r="I4139" t="s">
        <v>7917</v>
      </c>
      <c r="J4139" t="s">
        <v>7916</v>
      </c>
    </row>
    <row r="4140" spans="7:10" x14ac:dyDescent="0.35">
      <c r="G4140" t="str">
        <f t="shared" si="152"/>
        <v>RYKBUSHEY FIELDS HOSPITAL 5</v>
      </c>
      <c r="H4140" t="str">
        <f t="shared" si="153"/>
        <v>RYK</v>
      </c>
      <c r="I4140" t="s">
        <v>7919</v>
      </c>
      <c r="J4140" t="s">
        <v>7918</v>
      </c>
    </row>
    <row r="4141" spans="7:10" x14ac:dyDescent="0.35">
      <c r="G4141" t="str">
        <f t="shared" si="152"/>
        <v>RYKBUSHEY FIELDS HOSPITAL 6</v>
      </c>
      <c r="H4141" t="str">
        <f t="shared" si="153"/>
        <v>RYK</v>
      </c>
      <c r="I4141" t="s">
        <v>7921</v>
      </c>
      <c r="J4141" t="s">
        <v>7920</v>
      </c>
    </row>
    <row r="4142" spans="7:10" x14ac:dyDescent="0.35">
      <c r="G4142" t="str">
        <f t="shared" si="152"/>
        <v>RYKBUSHEY FIELDS HOSPITAL 7</v>
      </c>
      <c r="H4142" t="str">
        <f t="shared" si="153"/>
        <v>RYK</v>
      </c>
      <c r="I4142" t="s">
        <v>7923</v>
      </c>
      <c r="J4142" t="s">
        <v>7922</v>
      </c>
    </row>
    <row r="4143" spans="7:10" x14ac:dyDescent="0.35">
      <c r="G4143" t="str">
        <f t="shared" si="152"/>
        <v>RYKBUSHEY FIELDS HOSPITAL 8</v>
      </c>
      <c r="H4143" t="str">
        <f t="shared" si="153"/>
        <v>RYK</v>
      </c>
      <c r="I4143" t="s">
        <v>7925</v>
      </c>
      <c r="J4143" t="s">
        <v>7924</v>
      </c>
    </row>
    <row r="4144" spans="7:10" x14ac:dyDescent="0.35">
      <c r="G4144" t="str">
        <f t="shared" si="152"/>
        <v>RYKBUSHEY FIELDS HOSPITAL 9</v>
      </c>
      <c r="H4144" t="str">
        <f t="shared" si="153"/>
        <v>RYK</v>
      </c>
      <c r="I4144" t="s">
        <v>7927</v>
      </c>
      <c r="J4144" t="s">
        <v>7926</v>
      </c>
    </row>
    <row r="4145" spans="7:10" x14ac:dyDescent="0.35">
      <c r="G4145" t="str">
        <f t="shared" si="152"/>
        <v>RYKCANALSIDE 1</v>
      </c>
      <c r="H4145" t="str">
        <f t="shared" si="153"/>
        <v>RYK</v>
      </c>
      <c r="I4145" t="s">
        <v>7929</v>
      </c>
      <c r="J4145" t="s">
        <v>7928</v>
      </c>
    </row>
    <row r="4146" spans="7:10" x14ac:dyDescent="0.35">
      <c r="G4146" t="str">
        <f t="shared" si="152"/>
        <v>RYKCANALSIDE 2</v>
      </c>
      <c r="H4146" t="str">
        <f t="shared" si="153"/>
        <v>RYK</v>
      </c>
      <c r="I4146" t="s">
        <v>7931</v>
      </c>
      <c r="J4146" t="s">
        <v>7930</v>
      </c>
    </row>
    <row r="4147" spans="7:10" x14ac:dyDescent="0.35">
      <c r="G4147" t="str">
        <f t="shared" si="152"/>
        <v>RYKCANALSIDE 3</v>
      </c>
      <c r="H4147" t="str">
        <f t="shared" si="153"/>
        <v>RYK</v>
      </c>
      <c r="I4147" t="s">
        <v>7933</v>
      </c>
      <c r="J4147" t="s">
        <v>7932</v>
      </c>
    </row>
    <row r="4148" spans="7:10" x14ac:dyDescent="0.35">
      <c r="G4148" t="str">
        <f t="shared" si="152"/>
        <v>RYKCANALSIDE 4</v>
      </c>
      <c r="H4148" t="str">
        <f t="shared" si="153"/>
        <v>RYK</v>
      </c>
      <c r="I4148" t="s">
        <v>7935</v>
      </c>
      <c r="J4148" t="s">
        <v>7934</v>
      </c>
    </row>
    <row r="4149" spans="7:10" x14ac:dyDescent="0.35">
      <c r="G4149" t="str">
        <f t="shared" si="152"/>
        <v>RYKCANALSIDE 5</v>
      </c>
      <c r="H4149" t="str">
        <f t="shared" si="153"/>
        <v>RYK</v>
      </c>
      <c r="I4149" t="s">
        <v>7937</v>
      </c>
      <c r="J4149" t="s">
        <v>7936</v>
      </c>
    </row>
    <row r="4150" spans="7:10" x14ac:dyDescent="0.35">
      <c r="G4150" t="str">
        <f t="shared" ref="G4150:G4206" si="154">H4150&amp;I4150</f>
        <v>RYKDOROTHY PATTISON HOSPITAL 1</v>
      </c>
      <c r="H4150" t="str">
        <f t="shared" si="153"/>
        <v>RYK</v>
      </c>
      <c r="I4150" t="s">
        <v>7940</v>
      </c>
      <c r="J4150" t="s">
        <v>7939</v>
      </c>
    </row>
    <row r="4151" spans="7:10" x14ac:dyDescent="0.35">
      <c r="G4151" t="str">
        <f t="shared" si="154"/>
        <v>RYKDOROTHY PATTISON HOSPITAL 1</v>
      </c>
      <c r="H4151" t="str">
        <f t="shared" si="153"/>
        <v>RYK</v>
      </c>
      <c r="I4151" t="s">
        <v>7940</v>
      </c>
      <c r="J4151" t="s">
        <v>7941</v>
      </c>
    </row>
    <row r="4152" spans="7:10" x14ac:dyDescent="0.35">
      <c r="G4152" t="str">
        <f t="shared" si="154"/>
        <v>RYKROSE COTTAGE 1</v>
      </c>
      <c r="H4152" t="str">
        <f t="shared" ref="H4152:H4153" si="155">LEFT(J4152,3)</f>
        <v>RYK</v>
      </c>
      <c r="I4152" t="s">
        <v>7943</v>
      </c>
      <c r="J4152" t="s">
        <v>7942</v>
      </c>
    </row>
    <row r="4153" spans="7:10" x14ac:dyDescent="0.35">
      <c r="G4153" t="str">
        <f t="shared" si="154"/>
        <v>RYKRUSSELL HALL HOSPITAL</v>
      </c>
      <c r="H4153" t="str">
        <f t="shared" si="155"/>
        <v>RYK</v>
      </c>
      <c r="I4153" t="s">
        <v>7945</v>
      </c>
      <c r="J4153" t="s">
        <v>7944</v>
      </c>
    </row>
    <row r="4154" spans="7:10" x14ac:dyDescent="0.35">
      <c r="G4154" t="str">
        <f t="shared" si="154"/>
        <v>RYRASHDOWN NUFFIELD HOSPITAL</v>
      </c>
      <c r="H4154" t="s">
        <v>234</v>
      </c>
      <c r="I4154" t="s">
        <v>6638</v>
      </c>
      <c r="J4154" t="s">
        <v>14435</v>
      </c>
    </row>
    <row r="4155" spans="7:10" x14ac:dyDescent="0.35">
      <c r="G4155" t="str">
        <f t="shared" si="154"/>
        <v>RYRBRIGHTON GENERAL HOSPITAL</v>
      </c>
      <c r="H4155" t="s">
        <v>234</v>
      </c>
      <c r="I4155" t="s">
        <v>1160</v>
      </c>
      <c r="J4155" t="s">
        <v>14436</v>
      </c>
    </row>
    <row r="4156" spans="7:10" x14ac:dyDescent="0.35">
      <c r="G4156" t="str">
        <f t="shared" si="154"/>
        <v>RYRCHICHESTER TREATMENT CENTRE</v>
      </c>
      <c r="H4156" t="str">
        <f>LEFT(J4156,3)</f>
        <v>RYR</v>
      </c>
      <c r="I4156" t="s">
        <v>7947</v>
      </c>
      <c r="J4156" t="s">
        <v>7946</v>
      </c>
    </row>
    <row r="4157" spans="7:10" x14ac:dyDescent="0.35">
      <c r="G4157" t="str">
        <f t="shared" si="154"/>
        <v>RYRLEWES VICTORIA HOSPITAL</v>
      </c>
      <c r="H4157" t="s">
        <v>234</v>
      </c>
      <c r="I4157" t="s">
        <v>5838</v>
      </c>
      <c r="J4157" t="s">
        <v>14437</v>
      </c>
    </row>
    <row r="4158" spans="7:10" x14ac:dyDescent="0.35">
      <c r="G4158" t="str">
        <f t="shared" si="154"/>
        <v>RYRPRINCESS ROYAL HOSPITAL</v>
      </c>
      <c r="H4158" t="s">
        <v>234</v>
      </c>
      <c r="I4158" t="s">
        <v>678</v>
      </c>
      <c r="J4158" t="s">
        <v>14438</v>
      </c>
    </row>
    <row r="4159" spans="7:10" x14ac:dyDescent="0.35">
      <c r="G4159" t="str">
        <f t="shared" si="154"/>
        <v>RYRROYAL SUSSEX COUNTY HOSPITAL</v>
      </c>
      <c r="H4159" t="s">
        <v>234</v>
      </c>
      <c r="I4159" t="s">
        <v>5912</v>
      </c>
      <c r="J4159" t="s">
        <v>14439</v>
      </c>
    </row>
    <row r="4160" spans="7:10" x14ac:dyDescent="0.35">
      <c r="G4160" t="str">
        <f t="shared" si="154"/>
        <v>RYRSOUTHLANDS HOSPITAL</v>
      </c>
      <c r="H4160" t="str">
        <f>LEFT(J4160,3)</f>
        <v>RYR</v>
      </c>
      <c r="I4160" t="s">
        <v>1224</v>
      </c>
      <c r="J4160" t="s">
        <v>7948</v>
      </c>
    </row>
    <row r="4161" spans="7:10" x14ac:dyDescent="0.35">
      <c r="G4161" t="str">
        <f t="shared" si="154"/>
        <v>RYRST RICHARD'S HOSPITAL</v>
      </c>
      <c r="H4161" t="str">
        <f>LEFT(J4161,3)</f>
        <v>RYR</v>
      </c>
      <c r="I4161" t="s">
        <v>7950</v>
      </c>
      <c r="J4161" t="s">
        <v>7949</v>
      </c>
    </row>
    <row r="4162" spans="7:10" x14ac:dyDescent="0.35">
      <c r="G4162" t="str">
        <f t="shared" si="154"/>
        <v>RYRSUSSEX EYE HOSPITAL</v>
      </c>
      <c r="H4162" t="s">
        <v>234</v>
      </c>
      <c r="I4162" t="s">
        <v>6639</v>
      </c>
      <c r="J4162" t="s">
        <v>14440</v>
      </c>
    </row>
    <row r="4163" spans="7:10" x14ac:dyDescent="0.35">
      <c r="G4163" t="str">
        <f t="shared" si="154"/>
        <v>RYRSUSSEX NUFFIELD HOSPITAL</v>
      </c>
      <c r="H4163" t="s">
        <v>234</v>
      </c>
      <c r="I4163" t="s">
        <v>6640</v>
      </c>
      <c r="J4163" t="s">
        <v>14441</v>
      </c>
    </row>
    <row r="4164" spans="7:10" x14ac:dyDescent="0.35">
      <c r="G4164" t="str">
        <f t="shared" si="154"/>
        <v>RYRTHE ROYAL ALEXANDRA CHILDREN'S HOSPITAL</v>
      </c>
      <c r="H4164" t="s">
        <v>234</v>
      </c>
      <c r="I4164" t="s">
        <v>6641</v>
      </c>
      <c r="J4164" t="s">
        <v>14442</v>
      </c>
    </row>
    <row r="4165" spans="7:10" x14ac:dyDescent="0.35">
      <c r="G4165" t="str">
        <f t="shared" si="154"/>
        <v>RYRWORTHING HOSPITAL</v>
      </c>
      <c r="H4165" t="str">
        <f t="shared" ref="H4165:H4227" si="156">LEFT(J4165,3)</f>
        <v>RYR</v>
      </c>
      <c r="I4165" t="s">
        <v>1246</v>
      </c>
      <c r="J4165" t="s">
        <v>7951</v>
      </c>
    </row>
    <row r="4166" spans="7:10" x14ac:dyDescent="0.35">
      <c r="G4166" t="str">
        <f t="shared" si="154"/>
        <v>RYVCITY CARE CENTRE</v>
      </c>
      <c r="H4166" t="str">
        <f t="shared" si="156"/>
        <v>RYV</v>
      </c>
      <c r="I4166" t="s">
        <v>7953</v>
      </c>
      <c r="J4166" t="s">
        <v>7952</v>
      </c>
    </row>
    <row r="4167" spans="7:10" x14ac:dyDescent="0.35">
      <c r="G4167" t="str">
        <f t="shared" si="154"/>
        <v>RYVDODDINGTON COMMUNITY HOSP</v>
      </c>
      <c r="H4167" t="str">
        <f t="shared" si="156"/>
        <v>RYV</v>
      </c>
      <c r="I4167" t="s">
        <v>7955</v>
      </c>
      <c r="J4167" t="s">
        <v>7954</v>
      </c>
    </row>
    <row r="4168" spans="7:10" x14ac:dyDescent="0.35">
      <c r="G4168" t="str">
        <f t="shared" si="154"/>
        <v>RYVDODDINGTON HOSPITAL</v>
      </c>
      <c r="H4168" t="str">
        <f t="shared" si="156"/>
        <v>RYV</v>
      </c>
      <c r="I4168" t="s">
        <v>3338</v>
      </c>
      <c r="J4168" t="s">
        <v>7956</v>
      </c>
    </row>
    <row r="4169" spans="7:10" x14ac:dyDescent="0.35">
      <c r="G4169" t="str">
        <f t="shared" si="154"/>
        <v>RYVFELIXSTOWE COMMUNITY HOSPITAL - CASH</v>
      </c>
      <c r="H4169" t="str">
        <f t="shared" si="156"/>
        <v>RYV</v>
      </c>
      <c r="I4169" t="s">
        <v>7958</v>
      </c>
      <c r="J4169" t="s">
        <v>7957</v>
      </c>
    </row>
    <row r="4170" spans="7:10" x14ac:dyDescent="0.35">
      <c r="G4170" t="str">
        <f t="shared" si="154"/>
        <v>RYVHAMPTON HEALTH</v>
      </c>
      <c r="H4170" t="str">
        <f t="shared" si="156"/>
        <v>RYV</v>
      </c>
      <c r="I4170" t="s">
        <v>7960</v>
      </c>
      <c r="J4170" t="s">
        <v>7959</v>
      </c>
    </row>
    <row r="4171" spans="7:10" x14ac:dyDescent="0.35">
      <c r="G4171" t="str">
        <f t="shared" si="154"/>
        <v>RYVHINCHINGBROOKE HOSPITAL</v>
      </c>
      <c r="H4171" t="str">
        <f t="shared" si="156"/>
        <v>RYV</v>
      </c>
      <c r="I4171" t="s">
        <v>1620</v>
      </c>
      <c r="J4171" t="s">
        <v>7961</v>
      </c>
    </row>
    <row r="4172" spans="7:10" x14ac:dyDescent="0.35">
      <c r="G4172" t="str">
        <f t="shared" si="154"/>
        <v>RYVIDA DARWIN HOSPITAL</v>
      </c>
      <c r="H4172" t="str">
        <f t="shared" si="156"/>
        <v>RYV</v>
      </c>
      <c r="I4172" t="s">
        <v>3352</v>
      </c>
      <c r="J4172" t="s">
        <v>7962</v>
      </c>
    </row>
    <row r="4173" spans="7:10" x14ac:dyDescent="0.35">
      <c r="G4173" t="str">
        <f t="shared" si="154"/>
        <v>RYVIPSWICH HOSPITAL - CASH</v>
      </c>
      <c r="H4173" t="str">
        <f t="shared" si="156"/>
        <v>RYV</v>
      </c>
      <c r="I4173" t="s">
        <v>7964</v>
      </c>
      <c r="J4173" t="s">
        <v>7963</v>
      </c>
    </row>
    <row r="4174" spans="7:10" x14ac:dyDescent="0.35">
      <c r="G4174" t="str">
        <f t="shared" si="154"/>
        <v>RYVLAURELS</v>
      </c>
      <c r="H4174" t="str">
        <f t="shared" si="156"/>
        <v>RYV</v>
      </c>
      <c r="I4174" t="s">
        <v>7966</v>
      </c>
      <c r="J4174" t="s">
        <v>7965</v>
      </c>
    </row>
    <row r="4175" spans="7:10" x14ac:dyDescent="0.35">
      <c r="G4175" t="str">
        <f t="shared" si="154"/>
        <v>RYVLUTON &amp; DUNSTABLE HOSP ST. MARY'S WING</v>
      </c>
      <c r="H4175" t="str">
        <f t="shared" si="156"/>
        <v>RYV</v>
      </c>
      <c r="I4175" t="s">
        <v>7968</v>
      </c>
      <c r="J4175" t="s">
        <v>7967</v>
      </c>
    </row>
    <row r="4176" spans="7:10" x14ac:dyDescent="0.35">
      <c r="G4176" t="str">
        <f t="shared" si="154"/>
        <v>RYVNORTH CAMBRIDGESHIRE HOSPITAL</v>
      </c>
      <c r="H4176" t="str">
        <f t="shared" si="156"/>
        <v>RYV</v>
      </c>
      <c r="I4176" t="s">
        <v>1096</v>
      </c>
      <c r="J4176" t="s">
        <v>7969</v>
      </c>
    </row>
    <row r="4177" spans="7:10" x14ac:dyDescent="0.35">
      <c r="G4177" t="str">
        <f t="shared" si="154"/>
        <v>RYVOLD FLETTON</v>
      </c>
      <c r="H4177" t="str">
        <f t="shared" si="156"/>
        <v>RYV</v>
      </c>
      <c r="I4177" t="s">
        <v>7971</v>
      </c>
      <c r="J4177" t="s">
        <v>7970</v>
      </c>
    </row>
    <row r="4178" spans="7:10" x14ac:dyDescent="0.35">
      <c r="G4178" t="str">
        <f t="shared" si="154"/>
        <v>RYVPRINCESS OF WALES (MINOR)</v>
      </c>
      <c r="H4178" t="str">
        <f t="shared" si="156"/>
        <v>RYV</v>
      </c>
      <c r="I4178" t="s">
        <v>7973</v>
      </c>
      <c r="J4178" t="s">
        <v>7972</v>
      </c>
    </row>
    <row r="4179" spans="7:10" x14ac:dyDescent="0.35">
      <c r="G4179" t="str">
        <f t="shared" si="154"/>
        <v>RYVPRINCESS OF WALES (OPD)</v>
      </c>
      <c r="H4179" t="str">
        <f t="shared" si="156"/>
        <v>RYV</v>
      </c>
      <c r="I4179" t="s">
        <v>7975</v>
      </c>
      <c r="J4179" t="s">
        <v>7974</v>
      </c>
    </row>
    <row r="4180" spans="7:10" x14ac:dyDescent="0.35">
      <c r="G4180" t="str">
        <f t="shared" si="154"/>
        <v>RYVPRINCESS OF WALES (REHAB)</v>
      </c>
      <c r="H4180" t="str">
        <f t="shared" si="156"/>
        <v>RYV</v>
      </c>
      <c r="I4180" t="s">
        <v>7977</v>
      </c>
      <c r="J4180" t="s">
        <v>7976</v>
      </c>
    </row>
    <row r="4181" spans="7:10" x14ac:dyDescent="0.35">
      <c r="G4181" t="str">
        <f t="shared" si="154"/>
        <v>RYVPRINCESS OF WALES HOSPITAL</v>
      </c>
      <c r="H4181" t="str">
        <f t="shared" si="156"/>
        <v>RYV</v>
      </c>
      <c r="I4181" t="s">
        <v>401</v>
      </c>
      <c r="J4181" t="s">
        <v>7978</v>
      </c>
    </row>
    <row r="4182" spans="7:10" x14ac:dyDescent="0.35">
      <c r="G4182" t="str">
        <f t="shared" si="154"/>
        <v>RYVSUFFOLK REPRODUCTIVE HEALTH</v>
      </c>
      <c r="H4182" t="str">
        <f t="shared" si="156"/>
        <v>RYV</v>
      </c>
      <c r="I4182" t="s">
        <v>7980</v>
      </c>
      <c r="J4182" t="s">
        <v>7979</v>
      </c>
    </row>
    <row r="4183" spans="7:10" x14ac:dyDescent="0.35">
      <c r="G4183" t="str">
        <f t="shared" si="154"/>
        <v>RYVTHE LUTON UNDERGROUND</v>
      </c>
      <c r="H4183" t="str">
        <f t="shared" si="156"/>
        <v>RYV</v>
      </c>
      <c r="I4183" t="s">
        <v>7982</v>
      </c>
      <c r="J4183" t="s">
        <v>7981</v>
      </c>
    </row>
    <row r="4184" spans="7:10" x14ac:dyDescent="0.35">
      <c r="G4184" t="str">
        <f t="shared" si="154"/>
        <v>RYVWEST SUFFOLK HOSPITAL - CASH</v>
      </c>
      <c r="H4184" t="str">
        <f t="shared" si="156"/>
        <v>RYV</v>
      </c>
      <c r="I4184" t="s">
        <v>7984</v>
      </c>
      <c r="J4184" t="s">
        <v>7983</v>
      </c>
    </row>
    <row r="4185" spans="7:10" x14ac:dyDescent="0.35">
      <c r="G4185" t="str">
        <f t="shared" si="154"/>
        <v>RYWBCHC REHAB</v>
      </c>
      <c r="H4185" t="str">
        <f t="shared" si="156"/>
        <v>RYW</v>
      </c>
      <c r="I4185" t="s">
        <v>7986</v>
      </c>
      <c r="J4185" t="s">
        <v>7985</v>
      </c>
    </row>
    <row r="4186" spans="7:10" x14ac:dyDescent="0.35">
      <c r="G4186" t="str">
        <f t="shared" si="154"/>
        <v>RYWBIRMINGHAM DENTAL HOSPITAL</v>
      </c>
      <c r="H4186" t="str">
        <f t="shared" si="156"/>
        <v>RYW</v>
      </c>
      <c r="I4186" t="s">
        <v>7988</v>
      </c>
      <c r="J4186" t="s">
        <v>7987</v>
      </c>
    </row>
    <row r="4187" spans="7:10" x14ac:dyDescent="0.35">
      <c r="G4187" t="str">
        <f t="shared" si="154"/>
        <v>RYWCHERRY OAK</v>
      </c>
      <c r="H4187" t="str">
        <f t="shared" si="156"/>
        <v>RYW</v>
      </c>
      <c r="I4187" t="s">
        <v>7001</v>
      </c>
      <c r="J4187" t="s">
        <v>7989</v>
      </c>
    </row>
    <row r="4188" spans="7:10" x14ac:dyDescent="0.35">
      <c r="G4188" t="str">
        <f t="shared" si="154"/>
        <v>RYWCIBA BUILDING</v>
      </c>
      <c r="H4188" t="str">
        <f t="shared" si="156"/>
        <v>RYW</v>
      </c>
      <c r="I4188" t="s">
        <v>7991</v>
      </c>
      <c r="J4188" t="s">
        <v>7990</v>
      </c>
    </row>
    <row r="4189" spans="7:10" x14ac:dyDescent="0.35">
      <c r="G4189" t="str">
        <f t="shared" si="154"/>
        <v>RYWCOMMUNITY UNIT 29 AT HEARTLANDS HOSPITAL</v>
      </c>
      <c r="H4189" t="str">
        <f t="shared" si="156"/>
        <v>RYW</v>
      </c>
      <c r="I4189" t="s">
        <v>7993</v>
      </c>
      <c r="J4189" t="s">
        <v>7992</v>
      </c>
    </row>
    <row r="4190" spans="7:10" x14ac:dyDescent="0.35">
      <c r="G4190" t="str">
        <f t="shared" si="154"/>
        <v>RYWCOMMUNITY UNIT 3 GOOD HOPE HOSPITAL</v>
      </c>
      <c r="H4190" t="str">
        <f t="shared" si="156"/>
        <v>RYW</v>
      </c>
      <c r="I4190" t="s">
        <v>7995</v>
      </c>
      <c r="J4190" t="s">
        <v>7994</v>
      </c>
    </row>
    <row r="4191" spans="7:10" x14ac:dyDescent="0.35">
      <c r="G4191" t="str">
        <f t="shared" si="154"/>
        <v>RYWDAME ELLEN PINSENT</v>
      </c>
      <c r="H4191" t="str">
        <f t="shared" si="156"/>
        <v>RYW</v>
      </c>
      <c r="I4191" t="s">
        <v>7997</v>
      </c>
      <c r="J4191" t="s">
        <v>7996</v>
      </c>
    </row>
    <row r="4192" spans="7:10" x14ac:dyDescent="0.35">
      <c r="G4192" t="str">
        <f t="shared" si="154"/>
        <v>RYWFOX HOLLIES</v>
      </c>
      <c r="H4192" t="str">
        <f t="shared" si="156"/>
        <v>RYW</v>
      </c>
      <c r="I4192" t="s">
        <v>7999</v>
      </c>
      <c r="J4192" t="s">
        <v>7998</v>
      </c>
    </row>
    <row r="4193" spans="7:10" x14ac:dyDescent="0.35">
      <c r="G4193" t="str">
        <f t="shared" si="154"/>
        <v>RYWGREENFIELD (PFI BUILD)</v>
      </c>
      <c r="H4193" t="str">
        <f t="shared" si="156"/>
        <v>RYW</v>
      </c>
      <c r="I4193" t="s">
        <v>8001</v>
      </c>
      <c r="J4193" t="s">
        <v>8000</v>
      </c>
    </row>
    <row r="4194" spans="7:10" x14ac:dyDescent="0.35">
      <c r="G4194" t="str">
        <f t="shared" si="154"/>
        <v>RYWHALL GREEN HEALTH</v>
      </c>
      <c r="H4194" t="str">
        <f t="shared" si="156"/>
        <v>RYW</v>
      </c>
      <c r="I4194" t="s">
        <v>8003</v>
      </c>
      <c r="J4194" t="s">
        <v>8002</v>
      </c>
    </row>
    <row r="4195" spans="7:10" x14ac:dyDescent="0.35">
      <c r="G4195" t="str">
        <f t="shared" si="154"/>
        <v>RYWHOBMOOR ROAD 192 (TOTAL SITE)</v>
      </c>
      <c r="H4195" t="str">
        <f t="shared" si="156"/>
        <v>RYW</v>
      </c>
      <c r="I4195" t="s">
        <v>8005</v>
      </c>
      <c r="J4195" t="s">
        <v>8004</v>
      </c>
    </row>
    <row r="4196" spans="7:10" x14ac:dyDescent="0.35">
      <c r="G4196" t="str">
        <f t="shared" si="154"/>
        <v>RYWINTERMEDIATE CARE REHABILITATION UNIT</v>
      </c>
      <c r="H4196" t="str">
        <f t="shared" si="156"/>
        <v>RYW</v>
      </c>
      <c r="I4196" t="s">
        <v>8007</v>
      </c>
      <c r="J4196" t="s">
        <v>8006</v>
      </c>
    </row>
    <row r="4197" spans="7:10" x14ac:dyDescent="0.35">
      <c r="G4197" t="str">
        <f t="shared" si="154"/>
        <v>RYWKINGSWOOD DRIVE</v>
      </c>
      <c r="H4197" t="str">
        <f t="shared" si="156"/>
        <v>RYW</v>
      </c>
      <c r="I4197" t="s">
        <v>8009</v>
      </c>
      <c r="J4197" t="s">
        <v>8008</v>
      </c>
    </row>
    <row r="4198" spans="7:10" x14ac:dyDescent="0.35">
      <c r="G4198" t="str">
        <f t="shared" si="154"/>
        <v>RYWMONYHULL BUNGALOWS (2 &amp; 4 ONLY)</v>
      </c>
      <c r="H4198" t="str">
        <f t="shared" si="156"/>
        <v>RYW</v>
      </c>
      <c r="I4198" t="s">
        <v>8011</v>
      </c>
      <c r="J4198" t="s">
        <v>8010</v>
      </c>
    </row>
    <row r="4199" spans="7:10" x14ac:dyDescent="0.35">
      <c r="G4199" t="str">
        <f t="shared" si="154"/>
        <v>RYWMONYHULL HALL ROAD FLATS 3 &amp; 3A</v>
      </c>
      <c r="H4199" t="str">
        <f t="shared" si="156"/>
        <v>RYW</v>
      </c>
      <c r="I4199" t="s">
        <v>8013</v>
      </c>
      <c r="J4199" t="s">
        <v>8012</v>
      </c>
    </row>
    <row r="4200" spans="7:10" x14ac:dyDescent="0.35">
      <c r="G4200" t="str">
        <f t="shared" si="154"/>
        <v>RYWMOSELEY HALL HOSPITAL</v>
      </c>
      <c r="H4200" t="str">
        <f t="shared" si="156"/>
        <v>RYW</v>
      </c>
      <c r="I4200" t="s">
        <v>8015</v>
      </c>
      <c r="J4200" t="s">
        <v>8014</v>
      </c>
    </row>
    <row r="4201" spans="7:10" x14ac:dyDescent="0.35">
      <c r="G4201" t="str">
        <f t="shared" si="154"/>
        <v>RYWPRIESTLY WHARF</v>
      </c>
      <c r="H4201" t="str">
        <f t="shared" si="156"/>
        <v>RYW</v>
      </c>
      <c r="I4201" t="s">
        <v>8017</v>
      </c>
      <c r="J4201" t="s">
        <v>8016</v>
      </c>
    </row>
    <row r="4202" spans="7:10" x14ac:dyDescent="0.35">
      <c r="G4202" t="str">
        <f t="shared" si="154"/>
        <v>RYWSHELDON HEATH - LAND ONLY</v>
      </c>
      <c r="H4202" t="str">
        <f t="shared" si="156"/>
        <v>RYW</v>
      </c>
      <c r="I4202" t="s">
        <v>8019</v>
      </c>
      <c r="J4202" t="s">
        <v>8018</v>
      </c>
    </row>
    <row r="4203" spans="7:10" x14ac:dyDescent="0.35">
      <c r="G4203" t="str">
        <f t="shared" si="154"/>
        <v>RYWSUTTON COTTAGE HOSPITAL</v>
      </c>
      <c r="H4203" t="str">
        <f t="shared" si="156"/>
        <v>RYW</v>
      </c>
      <c r="I4203" t="s">
        <v>8021</v>
      </c>
      <c r="J4203" t="s">
        <v>8020</v>
      </c>
    </row>
    <row r="4204" spans="7:10" x14ac:dyDescent="0.35">
      <c r="G4204" t="str">
        <f t="shared" si="154"/>
        <v>RYWWEST HEATH HOSPITAL</v>
      </c>
      <c r="H4204" t="str">
        <f t="shared" si="156"/>
        <v>RYW</v>
      </c>
      <c r="I4204" t="s">
        <v>8023</v>
      </c>
      <c r="J4204" t="s">
        <v>8022</v>
      </c>
    </row>
    <row r="4205" spans="7:10" x14ac:dyDescent="0.35">
      <c r="G4205" t="str">
        <f t="shared" si="154"/>
        <v xml:space="preserve">RYXATHLONE HOUSE CARE HOME                    </v>
      </c>
      <c r="H4205" t="str">
        <f t="shared" si="156"/>
        <v>RYX</v>
      </c>
      <c r="I4205" t="s">
        <v>8025</v>
      </c>
      <c r="J4205" t="s">
        <v>8024</v>
      </c>
    </row>
    <row r="4206" spans="7:10" x14ac:dyDescent="0.35">
      <c r="G4206" t="str">
        <f t="shared" si="154"/>
        <v>RYXCHARING CROSS HOSPITAL</v>
      </c>
      <c r="H4206" t="str">
        <f t="shared" si="156"/>
        <v>RYX</v>
      </c>
      <c r="I4206" t="s">
        <v>7877</v>
      </c>
      <c r="J4206" t="s">
        <v>8026</v>
      </c>
    </row>
    <row r="4207" spans="7:10" x14ac:dyDescent="0.35">
      <c r="G4207" t="str">
        <f t="shared" ref="G4207:G4272" si="157">H4207&amp;I4207</f>
        <v>RYXEDGWARE COMMUNITY HOSPITAL</v>
      </c>
      <c r="H4207" t="str">
        <f t="shared" si="156"/>
        <v>RYX</v>
      </c>
      <c r="I4207" t="s">
        <v>866</v>
      </c>
      <c r="J4207" t="s">
        <v>8027</v>
      </c>
    </row>
    <row r="4208" spans="7:10" x14ac:dyDescent="0.35">
      <c r="G4208" t="str">
        <f t="shared" si="157"/>
        <v>RYXFINCHLEY MEMORIAL HOSPITAL</v>
      </c>
      <c r="H4208" t="str">
        <f t="shared" si="156"/>
        <v>RYX</v>
      </c>
      <c r="I4208" t="s">
        <v>868</v>
      </c>
      <c r="J4208" t="s">
        <v>8028</v>
      </c>
    </row>
    <row r="4209" spans="7:10" x14ac:dyDescent="0.35">
      <c r="G4209" t="str">
        <f t="shared" si="157"/>
        <v>RYXGARSIDE</v>
      </c>
      <c r="H4209" t="str">
        <f t="shared" si="156"/>
        <v>RYX</v>
      </c>
      <c r="I4209" t="s">
        <v>8030</v>
      </c>
      <c r="J4209" t="s">
        <v>8029</v>
      </c>
    </row>
    <row r="4210" spans="7:10" x14ac:dyDescent="0.35">
      <c r="G4210" t="str">
        <f t="shared" si="157"/>
        <v>RYXHEALTH AT THE STOWE</v>
      </c>
      <c r="H4210" t="str">
        <f t="shared" si="156"/>
        <v>RYX</v>
      </c>
      <c r="I4210" t="s">
        <v>8032</v>
      </c>
      <c r="J4210" t="s">
        <v>8031</v>
      </c>
    </row>
    <row r="4211" spans="7:10" x14ac:dyDescent="0.35">
      <c r="G4211" t="str">
        <f t="shared" si="157"/>
        <v>RYXHEATHLAND COURT CARE HOME</v>
      </c>
      <c r="H4211" t="str">
        <f t="shared" si="156"/>
        <v>RYX</v>
      </c>
      <c r="I4211" t="s">
        <v>8046</v>
      </c>
      <c r="J4211" t="s">
        <v>8045</v>
      </c>
    </row>
    <row r="4212" spans="7:10" x14ac:dyDescent="0.35">
      <c r="G4212" t="str">
        <f t="shared" si="157"/>
        <v>RYXHEMEL HEMPSTEAD HOSPITAL</v>
      </c>
      <c r="H4212" t="str">
        <f t="shared" si="156"/>
        <v>RYX</v>
      </c>
      <c r="I4212" t="s">
        <v>5217</v>
      </c>
      <c r="J4212" t="s">
        <v>8033</v>
      </c>
    </row>
    <row r="4213" spans="7:10" x14ac:dyDescent="0.35">
      <c r="G4213" t="str">
        <f t="shared" si="157"/>
        <v xml:space="preserve">RYXLANGLEY HOUSE </v>
      </c>
      <c r="H4213" t="str">
        <f t="shared" si="156"/>
        <v>RYX</v>
      </c>
      <c r="I4213" t="s">
        <v>7495</v>
      </c>
      <c r="J4213" t="s">
        <v>8034</v>
      </c>
    </row>
    <row r="4214" spans="7:10" x14ac:dyDescent="0.35">
      <c r="G4214" t="str">
        <f t="shared" si="157"/>
        <v>RYXPOTTERS BAR COMMUNITY HOSPITAL</v>
      </c>
      <c r="H4214" t="str">
        <f t="shared" si="156"/>
        <v>RYX</v>
      </c>
      <c r="I4214" t="s">
        <v>7502</v>
      </c>
      <c r="J4214" t="s">
        <v>8035</v>
      </c>
    </row>
    <row r="4215" spans="7:10" x14ac:dyDescent="0.35">
      <c r="G4215" t="str">
        <f t="shared" si="157"/>
        <v>RYXPRINCESS LOUISE NURSING HOME</v>
      </c>
      <c r="H4215" t="str">
        <f t="shared" si="156"/>
        <v>RYX</v>
      </c>
      <c r="I4215" t="s">
        <v>8037</v>
      </c>
      <c r="J4215" t="s">
        <v>8036</v>
      </c>
    </row>
    <row r="4216" spans="7:10" x14ac:dyDescent="0.35">
      <c r="G4216" t="str">
        <f t="shared" si="157"/>
        <v>RYXST CHARLES UCC</v>
      </c>
      <c r="H4216" t="str">
        <f t="shared" si="156"/>
        <v>RYX</v>
      </c>
      <c r="I4216" t="s">
        <v>8039</v>
      </c>
      <c r="J4216" t="s">
        <v>8038</v>
      </c>
    </row>
    <row r="4217" spans="7:10" x14ac:dyDescent="0.35">
      <c r="G4217" t="str">
        <f t="shared" si="157"/>
        <v>RYXST MARY'S HOSPITAL</v>
      </c>
      <c r="H4217" t="str">
        <f t="shared" si="156"/>
        <v>RYX</v>
      </c>
      <c r="I4217" t="s">
        <v>265</v>
      </c>
      <c r="J4217" t="s">
        <v>8040</v>
      </c>
    </row>
    <row r="4218" spans="7:10" x14ac:dyDescent="0.35">
      <c r="G4218" t="str">
        <f t="shared" si="157"/>
        <v>RYXST. CHARLES HOSPITAL</v>
      </c>
      <c r="H4218" t="str">
        <f t="shared" si="156"/>
        <v>RYX</v>
      </c>
      <c r="I4218" t="s">
        <v>8042</v>
      </c>
      <c r="J4218" t="s">
        <v>8041</v>
      </c>
    </row>
    <row r="4219" spans="7:10" x14ac:dyDescent="0.35">
      <c r="G4219" t="str">
        <f t="shared" si="157"/>
        <v>RYXTHAMES BROOK CARE HOME</v>
      </c>
      <c r="H4219" t="str">
        <f t="shared" si="156"/>
        <v>RYX</v>
      </c>
      <c r="I4219" t="s">
        <v>8044</v>
      </c>
      <c r="J4219" t="s">
        <v>8043</v>
      </c>
    </row>
    <row r="4220" spans="7:10" x14ac:dyDescent="0.35">
      <c r="G4220" t="str">
        <f t="shared" si="157"/>
        <v>RYXWILLESDEN CENTRE FOR HEALTH &amp; CARE</v>
      </c>
      <c r="H4220" t="s">
        <v>68</v>
      </c>
      <c r="I4220" t="s">
        <v>14557</v>
      </c>
      <c r="J4220" t="s">
        <v>14556</v>
      </c>
    </row>
    <row r="4221" spans="7:10" x14ac:dyDescent="0.35">
      <c r="G4221" t="str">
        <f t="shared" si="157"/>
        <v>RYYASHFORD MASH</v>
      </c>
      <c r="H4221" t="str">
        <f t="shared" si="156"/>
        <v>RYY</v>
      </c>
      <c r="I4221" t="s">
        <v>8048</v>
      </c>
      <c r="J4221" t="s">
        <v>8047</v>
      </c>
    </row>
    <row r="4222" spans="7:10" x14ac:dyDescent="0.35">
      <c r="G4222" t="str">
        <f t="shared" si="157"/>
        <v>RYYBUCKLAND HOSPITAL</v>
      </c>
      <c r="H4222" t="str">
        <f t="shared" si="156"/>
        <v>RYY</v>
      </c>
      <c r="I4222" t="s">
        <v>4765</v>
      </c>
      <c r="J4222" t="s">
        <v>8049</v>
      </c>
    </row>
    <row r="4223" spans="7:10" x14ac:dyDescent="0.35">
      <c r="G4223" t="str">
        <f t="shared" si="157"/>
        <v>RYYBUILDING 180 - KENT SCIENCE PARK</v>
      </c>
      <c r="H4223" t="str">
        <f t="shared" si="156"/>
        <v>RYY</v>
      </c>
      <c r="I4223" t="s">
        <v>8051</v>
      </c>
      <c r="J4223" t="s">
        <v>8050</v>
      </c>
    </row>
    <row r="4224" spans="7:10" x14ac:dyDescent="0.35">
      <c r="G4224" t="str">
        <f t="shared" si="157"/>
        <v>RYYCAIRN RYAN</v>
      </c>
      <c r="H4224" t="str">
        <f t="shared" si="156"/>
        <v>RYY</v>
      </c>
      <c r="I4224" t="s">
        <v>8053</v>
      </c>
      <c r="J4224" t="s">
        <v>8052</v>
      </c>
    </row>
    <row r="4225" spans="7:10" x14ac:dyDescent="0.35">
      <c r="G4225" t="str">
        <f t="shared" si="157"/>
        <v>RYYCOTTAGE WARD</v>
      </c>
      <c r="H4225" t="str">
        <f t="shared" si="156"/>
        <v>RYY</v>
      </c>
      <c r="I4225" t="s">
        <v>8055</v>
      </c>
      <c r="J4225" t="s">
        <v>8054</v>
      </c>
    </row>
    <row r="4226" spans="7:10" x14ac:dyDescent="0.35">
      <c r="G4226" t="str">
        <f t="shared" si="157"/>
        <v>RYYEDENBRIDGE HOSPITAL</v>
      </c>
      <c r="H4226" t="str">
        <f t="shared" si="156"/>
        <v>RYY</v>
      </c>
      <c r="I4226" t="s">
        <v>8057</v>
      </c>
      <c r="J4226" t="s">
        <v>8056</v>
      </c>
    </row>
    <row r="4227" spans="7:10" x14ac:dyDescent="0.35">
      <c r="G4227" t="str">
        <f t="shared" si="157"/>
        <v>RYYFAMILY PLANNING</v>
      </c>
      <c r="H4227" t="str">
        <f t="shared" si="156"/>
        <v>RYY</v>
      </c>
      <c r="I4227" t="s">
        <v>8059</v>
      </c>
      <c r="J4227" t="s">
        <v>8058</v>
      </c>
    </row>
    <row r="4228" spans="7:10" x14ac:dyDescent="0.35">
      <c r="G4228" t="str">
        <f t="shared" si="157"/>
        <v>RYYFARM VILLA</v>
      </c>
      <c r="H4228" t="str">
        <f t="shared" ref="H4228:H4293" si="158">LEFT(J4228,3)</f>
        <v>RYY</v>
      </c>
      <c r="I4228" t="s">
        <v>8061</v>
      </c>
      <c r="J4228" t="s">
        <v>8060</v>
      </c>
    </row>
    <row r="4229" spans="7:10" x14ac:dyDescent="0.35">
      <c r="G4229" t="str">
        <f t="shared" si="157"/>
        <v>RYYFAVERSHAM COTTAGE HOSPITAL</v>
      </c>
      <c r="H4229" t="str">
        <f t="shared" si="158"/>
        <v>RYY</v>
      </c>
      <c r="I4229" t="s">
        <v>4767</v>
      </c>
      <c r="J4229" t="s">
        <v>8062</v>
      </c>
    </row>
    <row r="4230" spans="7:10" x14ac:dyDescent="0.35">
      <c r="G4230" t="str">
        <f t="shared" si="157"/>
        <v>RYYFRIENDS WARD</v>
      </c>
      <c r="H4230" t="str">
        <f t="shared" si="158"/>
        <v>RYY</v>
      </c>
      <c r="I4230" t="s">
        <v>8064</v>
      </c>
      <c r="J4230" t="s">
        <v>8063</v>
      </c>
    </row>
    <row r="4231" spans="7:10" x14ac:dyDescent="0.35">
      <c r="G4231" t="str">
        <f t="shared" si="157"/>
        <v>RYYGRAVESHAM COMMUNITY HOSPITAL</v>
      </c>
      <c r="H4231" t="str">
        <f t="shared" si="158"/>
        <v>RYY</v>
      </c>
      <c r="I4231" t="s">
        <v>2481</v>
      </c>
      <c r="J4231" t="s">
        <v>8065</v>
      </c>
    </row>
    <row r="4232" spans="7:10" x14ac:dyDescent="0.35">
      <c r="G4232" t="str">
        <f t="shared" si="157"/>
        <v>RYYHANSON UNIT</v>
      </c>
      <c r="H4232" t="str">
        <f t="shared" si="158"/>
        <v>RYY</v>
      </c>
      <c r="I4232" t="s">
        <v>8067</v>
      </c>
      <c r="J4232" t="s">
        <v>8066</v>
      </c>
    </row>
    <row r="4233" spans="7:10" x14ac:dyDescent="0.35">
      <c r="G4233" t="str">
        <f t="shared" si="157"/>
        <v>RYYHAWKHURST COTTAGE HOSPITAL</v>
      </c>
      <c r="H4233" t="str">
        <f t="shared" si="158"/>
        <v>RYY</v>
      </c>
      <c r="I4233" t="s">
        <v>8069</v>
      </c>
      <c r="J4233" t="s">
        <v>8068</v>
      </c>
    </row>
    <row r="4234" spans="7:10" x14ac:dyDescent="0.35">
      <c r="G4234" t="str">
        <f t="shared" si="157"/>
        <v>RYYHAWKHURST HOSPITAL</v>
      </c>
      <c r="H4234" t="str">
        <f t="shared" si="158"/>
        <v>RYY</v>
      </c>
      <c r="I4234" t="s">
        <v>8071</v>
      </c>
      <c r="J4234" t="s">
        <v>8070</v>
      </c>
    </row>
    <row r="4235" spans="7:10" x14ac:dyDescent="0.35">
      <c r="G4235" t="str">
        <f t="shared" si="157"/>
        <v>RYYHERON WARD</v>
      </c>
      <c r="H4235" t="str">
        <f t="shared" si="158"/>
        <v>RYY</v>
      </c>
      <c r="I4235" t="s">
        <v>8073</v>
      </c>
      <c r="J4235" t="s">
        <v>8072</v>
      </c>
    </row>
    <row r="4236" spans="7:10" x14ac:dyDescent="0.35">
      <c r="G4236" t="str">
        <f t="shared" si="157"/>
        <v>RYYHIGHPOINT UNIT 1</v>
      </c>
      <c r="H4236" t="str">
        <f t="shared" si="158"/>
        <v>RYY</v>
      </c>
      <c r="I4236" t="s">
        <v>8075</v>
      </c>
      <c r="J4236" t="s">
        <v>8074</v>
      </c>
    </row>
    <row r="4237" spans="7:10" x14ac:dyDescent="0.35">
      <c r="G4237" t="str">
        <f t="shared" si="157"/>
        <v>RYYHIGHPOINT UNIT 3</v>
      </c>
      <c r="H4237" t="str">
        <f t="shared" si="158"/>
        <v>RYY</v>
      </c>
      <c r="I4237" t="s">
        <v>8077</v>
      </c>
      <c r="J4237" t="s">
        <v>8076</v>
      </c>
    </row>
    <row r="4238" spans="7:10" x14ac:dyDescent="0.35">
      <c r="G4238" t="str">
        <f t="shared" si="157"/>
        <v>RYYHIGHPOINT UNIT 7</v>
      </c>
      <c r="H4238" t="str">
        <f t="shared" si="158"/>
        <v>RYY</v>
      </c>
      <c r="I4238" t="s">
        <v>8079</v>
      </c>
      <c r="J4238" t="s">
        <v>8078</v>
      </c>
    </row>
    <row r="4239" spans="7:10" x14ac:dyDescent="0.35">
      <c r="G4239" t="str">
        <f t="shared" si="157"/>
        <v>RYYKENT &amp; CANTERBURY HOSPITAL</v>
      </c>
      <c r="H4239" t="str">
        <f t="shared" si="158"/>
        <v>RYY</v>
      </c>
      <c r="I4239" t="s">
        <v>7211</v>
      </c>
      <c r="J4239" t="s">
        <v>8080</v>
      </c>
    </row>
    <row r="4240" spans="7:10" x14ac:dyDescent="0.35">
      <c r="G4240" t="str">
        <f t="shared" si="157"/>
        <v>RYYKENT WING</v>
      </c>
      <c r="H4240" t="str">
        <f t="shared" si="158"/>
        <v>RYY</v>
      </c>
      <c r="I4240" t="s">
        <v>8082</v>
      </c>
      <c r="J4240" t="s">
        <v>8081</v>
      </c>
    </row>
    <row r="4241" spans="7:10" x14ac:dyDescent="0.35">
      <c r="G4241" t="str">
        <f t="shared" si="157"/>
        <v>RYYKESTREL WARD</v>
      </c>
      <c r="H4241" t="str">
        <f t="shared" si="158"/>
        <v>RYY</v>
      </c>
      <c r="I4241" t="s">
        <v>8084</v>
      </c>
      <c r="J4241" t="s">
        <v>8083</v>
      </c>
    </row>
    <row r="4242" spans="7:10" x14ac:dyDescent="0.35">
      <c r="G4242" t="str">
        <f t="shared" si="157"/>
        <v>RYYLIVINGSTONE HOSPITAL</v>
      </c>
      <c r="H4242" t="str">
        <f t="shared" si="158"/>
        <v>RYY</v>
      </c>
      <c r="I4242" t="s">
        <v>8086</v>
      </c>
      <c r="J4242" t="s">
        <v>8085</v>
      </c>
    </row>
    <row r="4243" spans="7:10" x14ac:dyDescent="0.35">
      <c r="G4243" t="str">
        <f t="shared" si="157"/>
        <v>RYYOATEN HILL</v>
      </c>
      <c r="H4243" t="str">
        <f t="shared" si="158"/>
        <v>RYY</v>
      </c>
      <c r="I4243" t="s">
        <v>8088</v>
      </c>
      <c r="J4243" t="s">
        <v>8087</v>
      </c>
    </row>
    <row r="4244" spans="7:10" x14ac:dyDescent="0.35">
      <c r="G4244" t="str">
        <f t="shared" si="157"/>
        <v>RYYPRESTON HALL</v>
      </c>
      <c r="H4244" t="str">
        <f t="shared" si="158"/>
        <v>RYY</v>
      </c>
      <c r="I4244" t="s">
        <v>8090</v>
      </c>
      <c r="J4244" t="s">
        <v>8089</v>
      </c>
    </row>
    <row r="4245" spans="7:10" x14ac:dyDescent="0.35">
      <c r="G4245" t="str">
        <f t="shared" si="157"/>
        <v>RYYQUEEN ELIZABETH THE QUEEN MOTHER HOSPITAL</v>
      </c>
      <c r="H4245" t="str">
        <f t="shared" si="158"/>
        <v>RYY</v>
      </c>
      <c r="I4245" t="s">
        <v>4781</v>
      </c>
      <c r="J4245" t="s">
        <v>8091</v>
      </c>
    </row>
    <row r="4246" spans="7:10" x14ac:dyDescent="0.35">
      <c r="G4246" t="str">
        <f t="shared" si="157"/>
        <v>RYYQUEEN VICTORIA MEMORIAL HOSPITAL</v>
      </c>
      <c r="H4246" t="str">
        <f t="shared" si="158"/>
        <v>RYY</v>
      </c>
      <c r="I4246" t="s">
        <v>5196</v>
      </c>
      <c r="J4246" t="s">
        <v>8092</v>
      </c>
    </row>
    <row r="4247" spans="7:10" x14ac:dyDescent="0.35">
      <c r="G4247" t="str">
        <f t="shared" si="157"/>
        <v>RYYROHAN</v>
      </c>
      <c r="H4247" t="str">
        <f t="shared" si="158"/>
        <v>RYY</v>
      </c>
      <c r="I4247" t="s">
        <v>8094</v>
      </c>
      <c r="J4247" t="s">
        <v>8093</v>
      </c>
    </row>
    <row r="4248" spans="7:10" x14ac:dyDescent="0.35">
      <c r="G4248" t="str">
        <f t="shared" si="157"/>
        <v>RYYROYAL VICTORIA HOSPITAL FOLKESTONE</v>
      </c>
      <c r="H4248" t="str">
        <f t="shared" si="158"/>
        <v>RYY</v>
      </c>
      <c r="I4248" t="s">
        <v>8096</v>
      </c>
      <c r="J4248" t="s">
        <v>8095</v>
      </c>
    </row>
    <row r="4249" spans="7:10" x14ac:dyDescent="0.35">
      <c r="G4249" t="str">
        <f t="shared" si="157"/>
        <v>RYYSEVENOAKS HOSPITAL</v>
      </c>
      <c r="H4249" t="str">
        <f t="shared" si="158"/>
        <v>RYY</v>
      </c>
      <c r="I4249" t="s">
        <v>5200</v>
      </c>
      <c r="J4249" t="s">
        <v>8097</v>
      </c>
    </row>
    <row r="4250" spans="7:10" x14ac:dyDescent="0.35">
      <c r="G4250" t="str">
        <f t="shared" si="157"/>
        <v>RYYSHEPPEY HOSPITAL</v>
      </c>
      <c r="H4250" t="str">
        <f t="shared" si="158"/>
        <v>RYY</v>
      </c>
      <c r="I4250" t="s">
        <v>8099</v>
      </c>
      <c r="J4250" t="s">
        <v>8098</v>
      </c>
    </row>
    <row r="4251" spans="7:10" x14ac:dyDescent="0.35">
      <c r="G4251" t="str">
        <f t="shared" si="157"/>
        <v>RYYSHEPPY COMMUNITY HOSPITAL</v>
      </c>
      <c r="H4251" t="str">
        <f t="shared" si="158"/>
        <v>RYY</v>
      </c>
      <c r="I4251" t="s">
        <v>8101</v>
      </c>
      <c r="J4251" t="s">
        <v>8100</v>
      </c>
    </row>
    <row r="4252" spans="7:10" x14ac:dyDescent="0.35">
      <c r="G4252" t="str">
        <f t="shared" si="157"/>
        <v>RYYSITTINGBOURNE MEMORIAL HOSPITAL</v>
      </c>
      <c r="H4252" t="str">
        <f t="shared" si="158"/>
        <v>RYY</v>
      </c>
      <c r="I4252" t="s">
        <v>4789</v>
      </c>
      <c r="J4252" t="s">
        <v>8102</v>
      </c>
    </row>
    <row r="4253" spans="7:10" x14ac:dyDescent="0.35">
      <c r="G4253" t="str">
        <f t="shared" si="157"/>
        <v>RYYST MARTINS HOSPITAL</v>
      </c>
      <c r="H4253" t="str">
        <f t="shared" si="158"/>
        <v>RYY</v>
      </c>
      <c r="I4253" t="s">
        <v>254</v>
      </c>
      <c r="J4253" t="s">
        <v>8103</v>
      </c>
    </row>
    <row r="4254" spans="7:10" x14ac:dyDescent="0.35">
      <c r="G4254" t="str">
        <f t="shared" si="157"/>
        <v>RYYSWALE MASH</v>
      </c>
      <c r="H4254" t="str">
        <f t="shared" si="158"/>
        <v>RYY</v>
      </c>
      <c r="I4254" t="s">
        <v>8105</v>
      </c>
      <c r="J4254" t="s">
        <v>8104</v>
      </c>
    </row>
    <row r="4255" spans="7:10" x14ac:dyDescent="0.35">
      <c r="G4255" t="str">
        <f t="shared" si="157"/>
        <v>RYYTHANET MASH</v>
      </c>
      <c r="H4255" t="str">
        <f t="shared" si="158"/>
        <v>RYY</v>
      </c>
      <c r="I4255" t="s">
        <v>8107</v>
      </c>
      <c r="J4255" t="s">
        <v>8106</v>
      </c>
    </row>
    <row r="4256" spans="7:10" x14ac:dyDescent="0.35">
      <c r="G4256" t="str">
        <f t="shared" si="157"/>
        <v>RYYTHE OAKS</v>
      </c>
      <c r="H4256" t="str">
        <f t="shared" si="158"/>
        <v>RYY</v>
      </c>
      <c r="I4256" t="s">
        <v>1426</v>
      </c>
      <c r="J4256" t="s">
        <v>8108</v>
      </c>
    </row>
    <row r="4257" spans="7:10" x14ac:dyDescent="0.35">
      <c r="G4257" t="str">
        <f t="shared" si="157"/>
        <v>RYYTHE OAST</v>
      </c>
      <c r="H4257" t="str">
        <f t="shared" si="158"/>
        <v>RYY</v>
      </c>
      <c r="I4257" t="s">
        <v>8110</v>
      </c>
      <c r="J4257" t="s">
        <v>8109</v>
      </c>
    </row>
    <row r="4258" spans="7:10" x14ac:dyDescent="0.35">
      <c r="G4258" t="str">
        <f t="shared" si="157"/>
        <v>RYYTONBRIDGE COTTAGE HOSPITAL</v>
      </c>
      <c r="H4258" t="str">
        <f t="shared" si="158"/>
        <v>RYY</v>
      </c>
      <c r="I4258" t="s">
        <v>5207</v>
      </c>
      <c r="J4258" t="s">
        <v>8111</v>
      </c>
    </row>
    <row r="4259" spans="7:10" x14ac:dyDescent="0.35">
      <c r="G4259" t="str">
        <f t="shared" si="157"/>
        <v>RYYUNIT FF</v>
      </c>
      <c r="H4259" t="str">
        <f t="shared" si="158"/>
        <v>RYY</v>
      </c>
      <c r="I4259" t="s">
        <v>8113</v>
      </c>
      <c r="J4259" t="s">
        <v>8112</v>
      </c>
    </row>
    <row r="4260" spans="7:10" x14ac:dyDescent="0.35">
      <c r="G4260" t="str">
        <f t="shared" si="157"/>
        <v>RYYVALENTINE UNIT</v>
      </c>
      <c r="H4260" t="str">
        <f t="shared" si="158"/>
        <v>RYY</v>
      </c>
      <c r="I4260" t="s">
        <v>8115</v>
      </c>
      <c r="J4260" t="s">
        <v>8114</v>
      </c>
    </row>
    <row r="4261" spans="7:10" x14ac:dyDescent="0.35">
      <c r="G4261" t="str">
        <f t="shared" si="157"/>
        <v>RYYVICTORIA HOSPITAL</v>
      </c>
      <c r="H4261" t="str">
        <f t="shared" si="158"/>
        <v>RYY</v>
      </c>
      <c r="I4261" t="s">
        <v>5209</v>
      </c>
      <c r="J4261" t="s">
        <v>8116</v>
      </c>
    </row>
    <row r="4262" spans="7:10" x14ac:dyDescent="0.35">
      <c r="G4262" t="str">
        <f t="shared" si="157"/>
        <v>RYYWARD - DEAL</v>
      </c>
      <c r="H4262" t="str">
        <f t="shared" si="158"/>
        <v>RYY</v>
      </c>
      <c r="I4262" t="s">
        <v>8118</v>
      </c>
      <c r="J4262" t="s">
        <v>8117</v>
      </c>
    </row>
    <row r="4263" spans="7:10" x14ac:dyDescent="0.35">
      <c r="G4263" t="str">
        <f t="shared" si="157"/>
        <v>RYYWARD - SEVENOAKS</v>
      </c>
      <c r="H4263" t="str">
        <f t="shared" si="158"/>
        <v>RYY</v>
      </c>
      <c r="I4263" t="s">
        <v>8120</v>
      </c>
      <c r="J4263" t="s">
        <v>8119</v>
      </c>
    </row>
    <row r="4264" spans="7:10" x14ac:dyDescent="0.35">
      <c r="G4264" t="str">
        <f t="shared" si="157"/>
        <v>RYYWARD - TONBRIDGE</v>
      </c>
      <c r="H4264" t="str">
        <f t="shared" si="158"/>
        <v>RYY</v>
      </c>
      <c r="I4264" t="s">
        <v>8122</v>
      </c>
      <c r="J4264" t="s">
        <v>8121</v>
      </c>
    </row>
    <row r="4265" spans="7:10" x14ac:dyDescent="0.35">
      <c r="G4265" t="str">
        <f t="shared" si="157"/>
        <v>RYYWestbrook House</v>
      </c>
      <c r="H4265" t="s">
        <v>116</v>
      </c>
      <c r="I4265" t="s">
        <v>14810</v>
      </c>
      <c r="J4265" t="s">
        <v>14811</v>
      </c>
    </row>
    <row r="4266" spans="7:10" x14ac:dyDescent="0.35">
      <c r="G4266" t="str">
        <f t="shared" si="157"/>
        <v>RYYWEST VIEW HOSPITAL</v>
      </c>
      <c r="H4266" t="str">
        <f t="shared" si="158"/>
        <v>RYY</v>
      </c>
      <c r="I4266" t="s">
        <v>8124</v>
      </c>
      <c r="J4266" t="s">
        <v>8123</v>
      </c>
    </row>
    <row r="4267" spans="7:10" x14ac:dyDescent="0.35">
      <c r="G4267" t="str">
        <f t="shared" si="157"/>
        <v>RYYWHITSTABLE &amp; TANKERTON HOSPITAL</v>
      </c>
      <c r="H4267" t="str">
        <f t="shared" si="158"/>
        <v>RYY</v>
      </c>
      <c r="I4267" t="s">
        <v>8126</v>
      </c>
      <c r="J4267" t="s">
        <v>8125</v>
      </c>
    </row>
    <row r="4268" spans="7:10" x14ac:dyDescent="0.35">
      <c r="G4268" t="str">
        <f t="shared" si="157"/>
        <v>RYYWILLIAM HARVEY HOSPITAL</v>
      </c>
      <c r="H4268" t="str">
        <f t="shared" si="158"/>
        <v>RYY</v>
      </c>
      <c r="I4268" t="s">
        <v>5214</v>
      </c>
      <c r="J4268" t="s">
        <v>8127</v>
      </c>
    </row>
    <row r="4269" spans="7:10" x14ac:dyDescent="0.35">
      <c r="G4269" t="str">
        <f t="shared" si="157"/>
        <v>RYYWINDCHIMES</v>
      </c>
      <c r="H4269" t="str">
        <f t="shared" si="158"/>
        <v>RYY</v>
      </c>
      <c r="I4269" t="s">
        <v>8129</v>
      </c>
      <c r="J4269" t="s">
        <v>8128</v>
      </c>
    </row>
    <row r="4270" spans="7:10" x14ac:dyDescent="0.35">
      <c r="G4270" t="str">
        <f t="shared" si="157"/>
        <v>RY7COMMUNITY INTERMEDIATE CARE CENTRE</v>
      </c>
      <c r="H4270" t="s">
        <v>14793</v>
      </c>
      <c r="I4270" t="s">
        <v>14794</v>
      </c>
      <c r="J4270" t="s">
        <v>14795</v>
      </c>
    </row>
    <row r="4271" spans="7:10" x14ac:dyDescent="0.35">
      <c r="G4271" t="str">
        <f t="shared" si="157"/>
        <v>TADABBEYFIELD</v>
      </c>
      <c r="H4271" t="str">
        <f t="shared" si="158"/>
        <v>TAD</v>
      </c>
      <c r="I4271" t="s">
        <v>8131</v>
      </c>
      <c r="J4271" t="s">
        <v>8130</v>
      </c>
    </row>
    <row r="4272" spans="7:10" x14ac:dyDescent="0.35">
      <c r="G4272" t="str">
        <f t="shared" si="157"/>
        <v>TADABELIA MOUNT</v>
      </c>
      <c r="H4272" t="str">
        <f t="shared" si="158"/>
        <v>TAD</v>
      </c>
      <c r="I4272" t="s">
        <v>8133</v>
      </c>
      <c r="J4272" t="s">
        <v>8132</v>
      </c>
    </row>
    <row r="4273" spans="7:10" x14ac:dyDescent="0.35">
      <c r="G4273" t="str">
        <f t="shared" ref="G4273:G4335" si="159">H4273&amp;I4273</f>
        <v>TADAIREDALE CENTRE FOR MENTAL HEALTH</v>
      </c>
      <c r="H4273" t="str">
        <f t="shared" si="158"/>
        <v>TAD</v>
      </c>
      <c r="I4273" t="s">
        <v>8135</v>
      </c>
      <c r="J4273" t="s">
        <v>8134</v>
      </c>
    </row>
    <row r="4274" spans="7:10" x14ac:dyDescent="0.35">
      <c r="G4274" t="str">
        <f t="shared" si="159"/>
        <v>TADCROSS BANKS</v>
      </c>
      <c r="H4274" t="str">
        <f t="shared" si="158"/>
        <v>TAD</v>
      </c>
      <c r="I4274" t="s">
        <v>8137</v>
      </c>
      <c r="J4274" t="s">
        <v>8136</v>
      </c>
    </row>
    <row r="4275" spans="7:10" x14ac:dyDescent="0.35">
      <c r="G4275" t="str">
        <f t="shared" si="159"/>
        <v>TADDAISY BANK</v>
      </c>
      <c r="H4275" t="str">
        <f t="shared" si="158"/>
        <v>TAD</v>
      </c>
      <c r="I4275" t="s">
        <v>8139</v>
      </c>
      <c r="J4275" t="s">
        <v>8138</v>
      </c>
    </row>
    <row r="4276" spans="7:10" x14ac:dyDescent="0.35">
      <c r="G4276" t="str">
        <f t="shared" si="159"/>
        <v>TADFUSION</v>
      </c>
      <c r="H4276" t="str">
        <f t="shared" si="158"/>
        <v>TAD</v>
      </c>
      <c r="I4276" t="s">
        <v>8141</v>
      </c>
      <c r="J4276" t="s">
        <v>8140</v>
      </c>
    </row>
    <row r="4277" spans="7:10" x14ac:dyDescent="0.35">
      <c r="G4277" t="str">
        <f t="shared" si="159"/>
        <v>TADGENESIS 5</v>
      </c>
      <c r="H4277" t="str">
        <f t="shared" si="158"/>
        <v>TAD</v>
      </c>
      <c r="I4277" t="s">
        <v>8143</v>
      </c>
      <c r="J4277" t="s">
        <v>8142</v>
      </c>
    </row>
    <row r="4278" spans="7:10" x14ac:dyDescent="0.35">
      <c r="G4278" t="str">
        <f t="shared" si="159"/>
        <v>TADGREYFRIARS WALK</v>
      </c>
      <c r="H4278" t="str">
        <f t="shared" si="158"/>
        <v>TAD</v>
      </c>
      <c r="I4278" t="s">
        <v>8145</v>
      </c>
      <c r="J4278" t="s">
        <v>8144</v>
      </c>
    </row>
    <row r="4279" spans="7:10" x14ac:dyDescent="0.35">
      <c r="G4279" t="str">
        <f t="shared" si="159"/>
        <v>TADHOLMEWOOD</v>
      </c>
      <c r="H4279" t="str">
        <f t="shared" si="158"/>
        <v>TAD</v>
      </c>
      <c r="I4279" t="s">
        <v>8147</v>
      </c>
      <c r="J4279" t="s">
        <v>8146</v>
      </c>
    </row>
    <row r="4280" spans="7:10" x14ac:dyDescent="0.35">
      <c r="G4280" t="str">
        <f t="shared" si="159"/>
        <v>TADHORTON PARK</v>
      </c>
      <c r="H4280" t="str">
        <f t="shared" si="158"/>
        <v>TAD</v>
      </c>
      <c r="I4280" t="s">
        <v>8149</v>
      </c>
      <c r="J4280" t="s">
        <v>8148</v>
      </c>
    </row>
    <row r="4281" spans="7:10" x14ac:dyDescent="0.35">
      <c r="G4281" t="str">
        <f t="shared" si="159"/>
        <v>TADLISTONSHIELS</v>
      </c>
      <c r="H4281" t="str">
        <f t="shared" si="158"/>
        <v>TAD</v>
      </c>
      <c r="I4281" t="s">
        <v>8151</v>
      </c>
      <c r="J4281" t="s">
        <v>8150</v>
      </c>
    </row>
    <row r="4282" spans="7:10" x14ac:dyDescent="0.35">
      <c r="G4282" t="str">
        <f t="shared" si="159"/>
        <v>TADLYNFIELD MOUNT HOSPITAL</v>
      </c>
      <c r="H4282" t="str">
        <f t="shared" si="158"/>
        <v>TAD</v>
      </c>
      <c r="I4282" t="s">
        <v>1546</v>
      </c>
      <c r="J4282" t="s">
        <v>8152</v>
      </c>
    </row>
    <row r="4283" spans="7:10" x14ac:dyDescent="0.35">
      <c r="G4283" t="str">
        <f t="shared" si="159"/>
        <v>TADPARK VIEW</v>
      </c>
      <c r="H4283" t="str">
        <f t="shared" si="158"/>
        <v>TAD</v>
      </c>
      <c r="I4283" t="s">
        <v>6157</v>
      </c>
      <c r="J4283" t="s">
        <v>8153</v>
      </c>
    </row>
    <row r="4284" spans="7:10" x14ac:dyDescent="0.35">
      <c r="G4284" t="str">
        <f t="shared" si="159"/>
        <v>TADREDHILLS</v>
      </c>
      <c r="H4284" t="str">
        <f t="shared" si="158"/>
        <v>TAD</v>
      </c>
      <c r="I4284" t="s">
        <v>5538</v>
      </c>
      <c r="J4284" t="s">
        <v>8154</v>
      </c>
    </row>
    <row r="4285" spans="7:10" x14ac:dyDescent="0.35">
      <c r="G4285" t="str">
        <f t="shared" si="159"/>
        <v>TADSTONEY RIDGE HOSPITAL</v>
      </c>
      <c r="H4285" t="str">
        <f t="shared" si="158"/>
        <v>TAD</v>
      </c>
      <c r="I4285" t="s">
        <v>8156</v>
      </c>
      <c r="J4285" t="s">
        <v>8155</v>
      </c>
    </row>
    <row r="4286" spans="7:10" x14ac:dyDescent="0.35">
      <c r="G4286" t="str">
        <f t="shared" si="159"/>
        <v>TADWADDILOVES</v>
      </c>
      <c r="H4286" t="str">
        <f t="shared" si="158"/>
        <v>TAD</v>
      </c>
      <c r="I4286" t="s">
        <v>8158</v>
      </c>
      <c r="J4286" t="s">
        <v>8157</v>
      </c>
    </row>
    <row r="4287" spans="7:10" x14ac:dyDescent="0.35">
      <c r="G4287" t="str">
        <f t="shared" si="159"/>
        <v>TAFABERDEEN PARK (RESIDENTIAL SERVICES)</v>
      </c>
      <c r="H4287" t="str">
        <f t="shared" si="158"/>
        <v>TAF</v>
      </c>
      <c r="I4287" t="s">
        <v>8160</v>
      </c>
      <c r="J4287" t="s">
        <v>8159</v>
      </c>
    </row>
    <row r="4288" spans="7:10" x14ac:dyDescent="0.35">
      <c r="G4288" t="str">
        <f t="shared" si="159"/>
        <v>TAFAOT (C&amp;I)</v>
      </c>
      <c r="H4288" t="str">
        <f t="shared" si="158"/>
        <v>TAF</v>
      </c>
      <c r="I4288" t="s">
        <v>8162</v>
      </c>
      <c r="J4288" t="s">
        <v>8161</v>
      </c>
    </row>
    <row r="4289" spans="7:10" x14ac:dyDescent="0.35">
      <c r="G4289" t="str">
        <f t="shared" si="159"/>
        <v>TAFBELSIZE AVENUE</v>
      </c>
      <c r="H4289" t="str">
        <f t="shared" si="158"/>
        <v>TAF</v>
      </c>
      <c r="I4289" t="s">
        <v>8164</v>
      </c>
      <c r="J4289" t="s">
        <v>8163</v>
      </c>
    </row>
    <row r="4290" spans="7:10" x14ac:dyDescent="0.35">
      <c r="G4290" t="str">
        <f t="shared" si="159"/>
        <v>TAFBELSIZE SQUARE</v>
      </c>
      <c r="H4290" t="str">
        <f t="shared" si="158"/>
        <v>TAF</v>
      </c>
      <c r="I4290" t="s">
        <v>8166</v>
      </c>
      <c r="J4290" t="s">
        <v>8165</v>
      </c>
    </row>
    <row r="4291" spans="7:10" x14ac:dyDescent="0.35">
      <c r="G4291" t="str">
        <f t="shared" si="159"/>
        <v>TAFCALEDONIAN ROAD (RESIDENTIAL SERVICES)</v>
      </c>
      <c r="H4291" t="str">
        <f t="shared" si="158"/>
        <v>TAF</v>
      </c>
      <c r="I4291" t="s">
        <v>8168</v>
      </c>
      <c r="J4291" t="s">
        <v>8167</v>
      </c>
    </row>
    <row r="4292" spans="7:10" x14ac:dyDescent="0.35">
      <c r="G4292" t="str">
        <f t="shared" si="159"/>
        <v>TAFCAMDEN ALCOHOL SERVICE</v>
      </c>
      <c r="H4292" t="str">
        <f t="shared" si="158"/>
        <v>TAF</v>
      </c>
      <c r="I4292" t="s">
        <v>8170</v>
      </c>
      <c r="J4292" t="s">
        <v>8169</v>
      </c>
    </row>
    <row r="4293" spans="7:10" x14ac:dyDescent="0.35">
      <c r="G4293" t="str">
        <f t="shared" si="159"/>
        <v>TAFCAMDEN IAPT</v>
      </c>
      <c r="H4293" t="str">
        <f t="shared" si="158"/>
        <v>TAF</v>
      </c>
      <c r="I4293" t="s">
        <v>8172</v>
      </c>
      <c r="J4293" t="s">
        <v>8171</v>
      </c>
    </row>
    <row r="4294" spans="7:10" x14ac:dyDescent="0.35">
      <c r="G4294" t="str">
        <f t="shared" si="159"/>
        <v>TAFCAMDEN LD SERVICE</v>
      </c>
      <c r="H4294" t="str">
        <f t="shared" ref="H4294:H4355" si="160">LEFT(J4294,3)</f>
        <v>TAF</v>
      </c>
      <c r="I4294" t="s">
        <v>8174</v>
      </c>
      <c r="J4294" t="s">
        <v>8173</v>
      </c>
    </row>
    <row r="4295" spans="7:10" x14ac:dyDescent="0.35">
      <c r="G4295" t="str">
        <f t="shared" si="159"/>
        <v>TAFCAMDEN MEWS DAY HOSPITAL</v>
      </c>
      <c r="H4295" t="str">
        <f t="shared" si="160"/>
        <v>TAF</v>
      </c>
      <c r="I4295" t="s">
        <v>8176</v>
      </c>
      <c r="J4295" t="s">
        <v>8175</v>
      </c>
    </row>
    <row r="4296" spans="7:10" x14ac:dyDescent="0.35">
      <c r="G4296" t="str">
        <f t="shared" si="159"/>
        <v>TAFCARE TRUST MENTAL HEALTH SERVICES</v>
      </c>
      <c r="H4296" t="str">
        <f t="shared" si="160"/>
        <v>TAF</v>
      </c>
      <c r="I4296" t="s">
        <v>8178</v>
      </c>
      <c r="J4296" t="s">
        <v>8177</v>
      </c>
    </row>
    <row r="4297" spans="7:10" x14ac:dyDescent="0.35">
      <c r="G4297" t="str">
        <f t="shared" si="159"/>
        <v>TAFCLERKENWELL PROJECT</v>
      </c>
      <c r="H4297" t="str">
        <f t="shared" si="160"/>
        <v>TAF</v>
      </c>
      <c r="I4297" t="s">
        <v>8180</v>
      </c>
      <c r="J4297" t="s">
        <v>8179</v>
      </c>
    </row>
    <row r="4298" spans="7:10" x14ac:dyDescent="0.35">
      <c r="G4298" t="str">
        <f t="shared" si="159"/>
        <v>TAFCOLLINGWOOD BUSINESS CENTRE</v>
      </c>
      <c r="H4298" t="str">
        <f t="shared" si="160"/>
        <v>TAF</v>
      </c>
      <c r="I4298" t="s">
        <v>8182</v>
      </c>
      <c r="J4298" t="s">
        <v>8181</v>
      </c>
    </row>
    <row r="4299" spans="7:10" x14ac:dyDescent="0.35">
      <c r="G4299" t="str">
        <f t="shared" si="159"/>
        <v>TAFCRISIS TEAM (NORTH CAMDEN)</v>
      </c>
      <c r="H4299" t="str">
        <f t="shared" si="160"/>
        <v>TAF</v>
      </c>
      <c r="I4299" t="s">
        <v>8184</v>
      </c>
      <c r="J4299" t="s">
        <v>8183</v>
      </c>
    </row>
    <row r="4300" spans="7:10" x14ac:dyDescent="0.35">
      <c r="G4300" t="str">
        <f t="shared" si="159"/>
        <v>TAFCRISIS TEAM (SOUTH CAMDEN)</v>
      </c>
      <c r="H4300" t="str">
        <f t="shared" si="160"/>
        <v>TAF</v>
      </c>
      <c r="I4300" t="s">
        <v>8186</v>
      </c>
      <c r="J4300" t="s">
        <v>8185</v>
      </c>
    </row>
    <row r="4301" spans="7:10" x14ac:dyDescent="0.35">
      <c r="G4301" t="str">
        <f t="shared" si="159"/>
        <v>TAFDRAYTON PARK COMMUNITY CARE CENTRE</v>
      </c>
      <c r="H4301" t="str">
        <f t="shared" si="160"/>
        <v>TAF</v>
      </c>
      <c r="I4301" t="s">
        <v>8188</v>
      </c>
      <c r="J4301" t="s">
        <v>8187</v>
      </c>
    </row>
    <row r="4302" spans="7:10" x14ac:dyDescent="0.35">
      <c r="G4302" t="str">
        <f t="shared" si="159"/>
        <v>TAFDRAYTON PARK WOMENS SERVICE</v>
      </c>
      <c r="H4302" t="str">
        <f t="shared" si="160"/>
        <v>TAF</v>
      </c>
      <c r="I4302" t="s">
        <v>8190</v>
      </c>
      <c r="J4302" t="s">
        <v>8189</v>
      </c>
    </row>
    <row r="4303" spans="7:10" x14ac:dyDescent="0.35">
      <c r="G4303" t="str">
        <f t="shared" si="159"/>
        <v>TAFEARLY INTERVENTION SERVICE</v>
      </c>
      <c r="H4303" t="str">
        <f t="shared" si="160"/>
        <v>TAF</v>
      </c>
      <c r="I4303" t="s">
        <v>8192</v>
      </c>
      <c r="J4303" t="s">
        <v>8191</v>
      </c>
    </row>
    <row r="4304" spans="7:10" x14ac:dyDescent="0.35">
      <c r="G4304" t="str">
        <f t="shared" si="159"/>
        <v>TAFELTHORNE MENTAL HEALTH &amp; SOCIAL CARE CENTRE</v>
      </c>
      <c r="H4304" t="str">
        <f t="shared" si="160"/>
        <v>TAF</v>
      </c>
      <c r="I4304" t="s">
        <v>8194</v>
      </c>
      <c r="J4304" t="s">
        <v>8193</v>
      </c>
    </row>
    <row r="4305" spans="7:10" x14ac:dyDescent="0.35">
      <c r="G4305" t="str">
        <f t="shared" si="159"/>
        <v>TAFFOCUS TEAM</v>
      </c>
      <c r="H4305" t="str">
        <f t="shared" si="160"/>
        <v>TAF</v>
      </c>
      <c r="I4305" t="s">
        <v>8196</v>
      </c>
      <c r="J4305" t="s">
        <v>8195</v>
      </c>
    </row>
    <row r="4306" spans="7:10" x14ac:dyDescent="0.35">
      <c r="G4306" t="str">
        <f t="shared" si="159"/>
        <v>TAFFORDWYCH ROAD DAY HOSPITAL</v>
      </c>
      <c r="H4306" t="str">
        <f t="shared" si="160"/>
        <v>TAF</v>
      </c>
      <c r="I4306" t="s">
        <v>8198</v>
      </c>
      <c r="J4306" t="s">
        <v>8197</v>
      </c>
    </row>
    <row r="4307" spans="7:10" x14ac:dyDescent="0.35">
      <c r="G4307" t="str">
        <f t="shared" si="159"/>
        <v>TAFGREENLAND ROAD SERVICES</v>
      </c>
      <c r="H4307" t="str">
        <f t="shared" si="160"/>
        <v>TAF</v>
      </c>
      <c r="I4307" t="s">
        <v>8200</v>
      </c>
      <c r="J4307" t="s">
        <v>8199</v>
      </c>
    </row>
    <row r="4308" spans="7:10" x14ac:dyDescent="0.35">
      <c r="G4308" t="str">
        <f t="shared" si="159"/>
        <v>TAFHANLEY GARDENS (RESIDENTIAL SERVICES)</v>
      </c>
      <c r="H4308" t="str">
        <f t="shared" si="160"/>
        <v>TAF</v>
      </c>
      <c r="I4308" t="s">
        <v>8202</v>
      </c>
      <c r="J4308" t="s">
        <v>8201</v>
      </c>
    </row>
    <row r="4309" spans="7:10" x14ac:dyDescent="0.35">
      <c r="G4309" t="str">
        <f t="shared" si="159"/>
        <v>TAFHENLEY ROAD DAY CENTRE</v>
      </c>
      <c r="H4309" t="str">
        <f t="shared" si="160"/>
        <v>TAF</v>
      </c>
      <c r="I4309" t="s">
        <v>8204</v>
      </c>
      <c r="J4309" t="s">
        <v>8203</v>
      </c>
    </row>
    <row r="4310" spans="7:10" x14ac:dyDescent="0.35">
      <c r="G4310" t="str">
        <f t="shared" si="159"/>
        <v>TAFHIGHGATE ACUTE MENTAL HEALTH CENTRE</v>
      </c>
      <c r="H4310" t="str">
        <f t="shared" si="160"/>
        <v>TAF</v>
      </c>
      <c r="I4310" t="s">
        <v>8206</v>
      </c>
      <c r="J4310" t="s">
        <v>8205</v>
      </c>
    </row>
    <row r="4311" spans="7:10" x14ac:dyDescent="0.35">
      <c r="G4311" t="str">
        <f t="shared" si="159"/>
        <v>TAFHIGHGATE ROAD DAY CENTRE</v>
      </c>
      <c r="H4311" t="str">
        <f t="shared" si="160"/>
        <v>TAF</v>
      </c>
      <c r="I4311" t="s">
        <v>8208</v>
      </c>
      <c r="J4311" t="s">
        <v>8207</v>
      </c>
    </row>
    <row r="4312" spans="7:10" x14ac:dyDescent="0.35">
      <c r="G4312" t="str">
        <f t="shared" si="159"/>
        <v>TAFHIGHVIEW &amp; CORNWALLIS COMMUNITY SUPPORT PROJECTS</v>
      </c>
      <c r="H4312" t="str">
        <f t="shared" si="160"/>
        <v>TAF</v>
      </c>
      <c r="I4312" t="s">
        <v>8210</v>
      </c>
      <c r="J4312" t="s">
        <v>8209</v>
      </c>
    </row>
    <row r="4313" spans="7:10" x14ac:dyDescent="0.35">
      <c r="G4313" t="str">
        <f t="shared" si="159"/>
        <v>TAFHILL HOUSE</v>
      </c>
      <c r="H4313" t="str">
        <f t="shared" si="160"/>
        <v>TAF</v>
      </c>
      <c r="I4313" t="s">
        <v>8212</v>
      </c>
      <c r="J4313" t="s">
        <v>8211</v>
      </c>
    </row>
    <row r="4314" spans="7:10" x14ac:dyDescent="0.35">
      <c r="G4314" t="str">
        <f t="shared" si="159"/>
        <v>TAFHUNTER STREET HEALTH CENTRE</v>
      </c>
      <c r="H4314" t="str">
        <f t="shared" si="160"/>
        <v>TAF</v>
      </c>
      <c r="I4314" t="s">
        <v>8214</v>
      </c>
      <c r="J4314" t="s">
        <v>8213</v>
      </c>
    </row>
    <row r="4315" spans="7:10" x14ac:dyDescent="0.35">
      <c r="G4315" t="str">
        <f t="shared" si="159"/>
        <v>TAFIDASS</v>
      </c>
      <c r="H4315" t="str">
        <f t="shared" si="160"/>
        <v>TAF</v>
      </c>
      <c r="I4315" t="s">
        <v>8216</v>
      </c>
      <c r="J4315" t="s">
        <v>8215</v>
      </c>
    </row>
    <row r="4316" spans="7:10" x14ac:dyDescent="0.35">
      <c r="G4316" t="str">
        <f t="shared" si="159"/>
        <v>TAFISATS</v>
      </c>
      <c r="H4316" t="str">
        <f t="shared" si="160"/>
        <v>TAF</v>
      </c>
      <c r="I4316" t="s">
        <v>8218</v>
      </c>
      <c r="J4316" t="s">
        <v>8217</v>
      </c>
    </row>
    <row r="4317" spans="7:10" x14ac:dyDescent="0.35">
      <c r="G4317" t="str">
        <f t="shared" si="159"/>
        <v>TAFISLEDON ROAD MENTAL HEALTH RESOURCE CENTRE</v>
      </c>
      <c r="H4317" t="str">
        <f t="shared" si="160"/>
        <v>TAF</v>
      </c>
      <c r="I4317" t="s">
        <v>8220</v>
      </c>
      <c r="J4317" t="s">
        <v>8219</v>
      </c>
    </row>
    <row r="4318" spans="7:10" x14ac:dyDescent="0.35">
      <c r="G4318" t="str">
        <f t="shared" si="159"/>
        <v>TAFISLINGTON IAPT</v>
      </c>
      <c r="H4318" t="str">
        <f t="shared" si="160"/>
        <v>TAF</v>
      </c>
      <c r="I4318" t="s">
        <v>8222</v>
      </c>
      <c r="J4318" t="s">
        <v>8221</v>
      </c>
    </row>
    <row r="4319" spans="7:10" x14ac:dyDescent="0.35">
      <c r="G4319" t="str">
        <f t="shared" si="159"/>
        <v>TAFISLINGTON LEARNING DIFFICULTIES PARTNERSHIP</v>
      </c>
      <c r="H4319" t="str">
        <f t="shared" si="160"/>
        <v>TAF</v>
      </c>
      <c r="I4319" t="s">
        <v>8224</v>
      </c>
      <c r="J4319" t="s">
        <v>8223</v>
      </c>
    </row>
    <row r="4320" spans="7:10" x14ac:dyDescent="0.35">
      <c r="G4320" t="str">
        <f t="shared" si="159"/>
        <v>TAFKINGS CROSS ROAD</v>
      </c>
      <c r="H4320" t="str">
        <f t="shared" si="160"/>
        <v>TAF</v>
      </c>
      <c r="I4320" t="s">
        <v>8226</v>
      </c>
      <c r="J4320" t="s">
        <v>8225</v>
      </c>
    </row>
    <row r="4321" spans="7:10" x14ac:dyDescent="0.35">
      <c r="G4321" t="str">
        <f t="shared" si="159"/>
        <v>TAFKINGSTON DRUG &amp; ALCOHOL SERVICE</v>
      </c>
      <c r="H4321" t="str">
        <f t="shared" si="160"/>
        <v>TAF</v>
      </c>
      <c r="I4321" t="s">
        <v>8228</v>
      </c>
      <c r="J4321" t="s">
        <v>8227</v>
      </c>
    </row>
    <row r="4322" spans="7:10" x14ac:dyDescent="0.35">
      <c r="G4322" t="str">
        <f t="shared" si="159"/>
        <v>TAFLAMBO DAY CENTRE</v>
      </c>
      <c r="H4322" t="str">
        <f t="shared" si="160"/>
        <v>TAF</v>
      </c>
      <c r="I4322" t="s">
        <v>8230</v>
      </c>
      <c r="J4322" t="s">
        <v>8229</v>
      </c>
    </row>
    <row r="4323" spans="7:10" x14ac:dyDescent="0.35">
      <c r="G4323" t="str">
        <f t="shared" si="159"/>
        <v>TAFNETHERWOOD CENTRE</v>
      </c>
      <c r="H4323" t="str">
        <f t="shared" si="160"/>
        <v>TAF</v>
      </c>
      <c r="I4323" t="s">
        <v>8232</v>
      </c>
      <c r="J4323" t="s">
        <v>8231</v>
      </c>
    </row>
    <row r="4324" spans="7:10" x14ac:dyDescent="0.35">
      <c r="G4324" t="str">
        <f t="shared" si="159"/>
        <v>TAFNORTH CAMDEN DRUG SERVICES (RESPONSE)</v>
      </c>
      <c r="H4324" t="str">
        <f t="shared" si="160"/>
        <v>TAF</v>
      </c>
      <c r="I4324" t="s">
        <v>8234</v>
      </c>
      <c r="J4324" t="s">
        <v>8233</v>
      </c>
    </row>
    <row r="4325" spans="7:10" x14ac:dyDescent="0.35">
      <c r="G4325" t="str">
        <f t="shared" si="159"/>
        <v>TAFNORTH ISLINGTON CRISIS TEAM</v>
      </c>
      <c r="H4325" t="str">
        <f t="shared" si="160"/>
        <v>TAF</v>
      </c>
      <c r="I4325" t="s">
        <v>8236</v>
      </c>
      <c r="J4325" t="s">
        <v>8235</v>
      </c>
    </row>
    <row r="4326" spans="7:10" x14ac:dyDescent="0.35">
      <c r="G4326" t="str">
        <f t="shared" si="159"/>
        <v>TAFPINE STREET DAY CENTRE</v>
      </c>
      <c r="H4326" t="str">
        <f t="shared" si="160"/>
        <v>TAF</v>
      </c>
      <c r="I4326" t="s">
        <v>8238</v>
      </c>
      <c r="J4326" t="s">
        <v>8237</v>
      </c>
    </row>
    <row r="4327" spans="7:10" x14ac:dyDescent="0.35">
      <c r="G4327" t="str">
        <f t="shared" si="159"/>
        <v>TAFPSYCHOLOGY A14 ARCHWAY WING</v>
      </c>
      <c r="H4327" t="str">
        <f t="shared" si="160"/>
        <v>TAF</v>
      </c>
      <c r="I4327" t="s">
        <v>8240</v>
      </c>
      <c r="J4327" t="s">
        <v>8239</v>
      </c>
    </row>
    <row r="4328" spans="7:10" x14ac:dyDescent="0.35">
      <c r="G4328" t="str">
        <f t="shared" si="159"/>
        <v>TAFQUEEN MARY'S HOUSE</v>
      </c>
      <c r="H4328" t="str">
        <f t="shared" si="160"/>
        <v>TAF</v>
      </c>
      <c r="I4328" t="s">
        <v>874</v>
      </c>
      <c r="J4328" t="s">
        <v>8241</v>
      </c>
    </row>
    <row r="4329" spans="7:10" x14ac:dyDescent="0.35">
      <c r="G4329" t="str">
        <f t="shared" si="159"/>
        <v>TAFR&amp;R TEAM (NORTH CAMDEN)</v>
      </c>
      <c r="H4329" t="str">
        <f t="shared" si="160"/>
        <v>TAF</v>
      </c>
      <c r="I4329" t="s">
        <v>8243</v>
      </c>
      <c r="J4329" t="s">
        <v>8242</v>
      </c>
    </row>
    <row r="4330" spans="7:10" x14ac:dyDescent="0.35">
      <c r="G4330" t="str">
        <f t="shared" si="159"/>
        <v>TAFR&amp;R TEAM (NORTH ISLINGTON)</v>
      </c>
      <c r="H4330" t="str">
        <f t="shared" si="160"/>
        <v>TAF</v>
      </c>
      <c r="I4330" t="s">
        <v>8245</v>
      </c>
      <c r="J4330" t="s">
        <v>8244</v>
      </c>
    </row>
    <row r="4331" spans="7:10" x14ac:dyDescent="0.35">
      <c r="G4331" t="str">
        <f t="shared" si="159"/>
        <v>TAFR&amp;R TEAM (SOUTH ISLINGTON)</v>
      </c>
      <c r="H4331" t="str">
        <f t="shared" si="160"/>
        <v>TAF</v>
      </c>
      <c r="I4331" t="s">
        <v>8247</v>
      </c>
      <c r="J4331" t="s">
        <v>8246</v>
      </c>
    </row>
    <row r="4332" spans="7:10" x14ac:dyDescent="0.35">
      <c r="G4332" t="str">
        <f t="shared" si="159"/>
        <v>TAFRAGLAN DAY CENTRE</v>
      </c>
      <c r="H4332" t="str">
        <f t="shared" si="160"/>
        <v>TAF</v>
      </c>
      <c r="I4332" t="s">
        <v>8249</v>
      </c>
      <c r="J4332" t="s">
        <v>8248</v>
      </c>
    </row>
    <row r="4333" spans="7:10" x14ac:dyDescent="0.35">
      <c r="G4333" t="str">
        <f t="shared" si="159"/>
        <v>TAFROYAL FREE GROVE CENTRE</v>
      </c>
      <c r="H4333" t="str">
        <f t="shared" si="160"/>
        <v>TAF</v>
      </c>
      <c r="I4333" t="s">
        <v>8251</v>
      </c>
      <c r="J4333" t="s">
        <v>8250</v>
      </c>
    </row>
    <row r="4334" spans="7:10" x14ac:dyDescent="0.35">
      <c r="G4334" t="str">
        <f t="shared" si="159"/>
        <v>TAFROYAL FREE HOSPITAL</v>
      </c>
      <c r="H4334" t="str">
        <f t="shared" si="160"/>
        <v>TAF</v>
      </c>
      <c r="I4334" t="s">
        <v>876</v>
      </c>
      <c r="J4334" t="s">
        <v>8252</v>
      </c>
    </row>
    <row r="4335" spans="7:10" x14ac:dyDescent="0.35">
      <c r="G4335" t="str">
        <f t="shared" si="159"/>
        <v>TAFSAMH CMHT (ISLINGTON)</v>
      </c>
      <c r="H4335" t="str">
        <f t="shared" si="160"/>
        <v>TAF</v>
      </c>
      <c r="I4335" t="s">
        <v>8254</v>
      </c>
      <c r="J4335" t="s">
        <v>8253</v>
      </c>
    </row>
    <row r="4336" spans="7:10" x14ac:dyDescent="0.35">
      <c r="G4336" t="str">
        <f t="shared" ref="G4336:G4386" si="161">H4336&amp;I4336</f>
        <v>TAFSHAFTESBURY ROAD (RESIDENTIAL SERVICES)</v>
      </c>
      <c r="H4336" t="str">
        <f t="shared" si="160"/>
        <v>TAF</v>
      </c>
      <c r="I4336" t="s">
        <v>8256</v>
      </c>
      <c r="J4336" t="s">
        <v>8255</v>
      </c>
    </row>
    <row r="4337" spans="7:10" x14ac:dyDescent="0.35">
      <c r="G4337" t="str">
        <f t="shared" si="161"/>
        <v>TAFSOUTH CAMDEN DRUG SERVICES</v>
      </c>
      <c r="H4337" t="str">
        <f t="shared" si="160"/>
        <v>TAF</v>
      </c>
      <c r="I4337" t="s">
        <v>8258</v>
      </c>
      <c r="J4337" t="s">
        <v>8257</v>
      </c>
    </row>
    <row r="4338" spans="7:10" x14ac:dyDescent="0.35">
      <c r="G4338" t="str">
        <f t="shared" si="161"/>
        <v>TAFST LUKES WOODSIDE HOSPITAL</v>
      </c>
      <c r="H4338" t="str">
        <f t="shared" si="160"/>
        <v>TAF</v>
      </c>
      <c r="I4338" t="s">
        <v>8260</v>
      </c>
      <c r="J4338" t="s">
        <v>8259</v>
      </c>
    </row>
    <row r="4339" spans="7:10" x14ac:dyDescent="0.35">
      <c r="G4339" t="str">
        <f t="shared" si="161"/>
        <v>TAFST PANCRAS HOSPITAL</v>
      </c>
      <c r="H4339" t="str">
        <f t="shared" si="160"/>
        <v>TAF</v>
      </c>
      <c r="I4339" t="s">
        <v>4355</v>
      </c>
      <c r="J4339" t="s">
        <v>8261</v>
      </c>
    </row>
    <row r="4340" spans="7:10" x14ac:dyDescent="0.35">
      <c r="G4340" t="str">
        <f t="shared" si="161"/>
        <v>TAFSTACEY STREET NURSING HOME</v>
      </c>
      <c r="H4340" t="str">
        <f t="shared" si="160"/>
        <v>TAF</v>
      </c>
      <c r="I4340" t="s">
        <v>8263</v>
      </c>
      <c r="J4340" t="s">
        <v>8262</v>
      </c>
    </row>
    <row r="4341" spans="7:10" x14ac:dyDescent="0.35">
      <c r="G4341" t="str">
        <f t="shared" si="161"/>
        <v>TAFTOTTENHAM MEWS RESOURCE CENTRE</v>
      </c>
      <c r="H4341" t="str">
        <f t="shared" si="160"/>
        <v>TAF</v>
      </c>
      <c r="I4341" t="s">
        <v>8265</v>
      </c>
      <c r="J4341" t="s">
        <v>8264</v>
      </c>
    </row>
    <row r="4342" spans="7:10" x14ac:dyDescent="0.35">
      <c r="G4342" t="str">
        <f t="shared" si="161"/>
        <v>TAFTRAUMATIC STRESS CLINIC</v>
      </c>
      <c r="H4342" t="str">
        <f t="shared" si="160"/>
        <v>TAF</v>
      </c>
      <c r="I4342" t="s">
        <v>8267</v>
      </c>
      <c r="J4342" t="s">
        <v>8266</v>
      </c>
    </row>
    <row r="4343" spans="7:10" x14ac:dyDescent="0.35">
      <c r="G4343" t="str">
        <f t="shared" si="161"/>
        <v>TAHARBOURTHORNE</v>
      </c>
      <c r="H4343" t="str">
        <f t="shared" si="160"/>
        <v>TAH</v>
      </c>
      <c r="I4343" t="s">
        <v>8269</v>
      </c>
      <c r="J4343" t="s">
        <v>8268</v>
      </c>
    </row>
    <row r="4344" spans="7:10" x14ac:dyDescent="0.35">
      <c r="G4344" t="str">
        <f t="shared" si="161"/>
        <v>TAHBEECH HILL</v>
      </c>
      <c r="H4344" t="str">
        <f t="shared" si="160"/>
        <v>TAH</v>
      </c>
      <c r="I4344" t="s">
        <v>8271</v>
      </c>
      <c r="J4344" t="s">
        <v>8270</v>
      </c>
    </row>
    <row r="4345" spans="7:10" x14ac:dyDescent="0.35">
      <c r="G4345" t="str">
        <f t="shared" si="161"/>
        <v>TAHBEIGHTON HOSPITAL</v>
      </c>
      <c r="H4345" t="str">
        <f t="shared" si="160"/>
        <v>TAH</v>
      </c>
      <c r="I4345" t="s">
        <v>8273</v>
      </c>
      <c r="J4345" t="s">
        <v>8272</v>
      </c>
    </row>
    <row r="4346" spans="7:10" x14ac:dyDescent="0.35">
      <c r="G4346" t="str">
        <f t="shared" si="161"/>
        <v>TAHBOLE HILL RESIDENTIAL HOME</v>
      </c>
      <c r="H4346" t="str">
        <f t="shared" si="160"/>
        <v>TAH</v>
      </c>
      <c r="I4346" t="s">
        <v>8275</v>
      </c>
      <c r="J4346" t="s">
        <v>8274</v>
      </c>
    </row>
    <row r="4347" spans="7:10" x14ac:dyDescent="0.35">
      <c r="G4347" t="str">
        <f t="shared" si="161"/>
        <v>TAHBRAESIDE</v>
      </c>
      <c r="H4347" t="str">
        <f t="shared" si="160"/>
        <v>TAH</v>
      </c>
      <c r="I4347" t="s">
        <v>6297</v>
      </c>
      <c r="J4347" t="s">
        <v>8276</v>
      </c>
    </row>
    <row r="4348" spans="7:10" x14ac:dyDescent="0.35">
      <c r="G4348" t="str">
        <f t="shared" si="161"/>
        <v>TAHCASTLE MARKET BUILDING</v>
      </c>
      <c r="H4348" t="str">
        <f t="shared" si="160"/>
        <v>TAH</v>
      </c>
      <c r="I4348" t="s">
        <v>8278</v>
      </c>
      <c r="J4348" t="s">
        <v>8277</v>
      </c>
    </row>
    <row r="4349" spans="7:10" x14ac:dyDescent="0.35">
      <c r="G4349" t="str">
        <f t="shared" si="161"/>
        <v>TAHCENTENARY ANNEXE</v>
      </c>
      <c r="H4349" t="str">
        <f t="shared" si="160"/>
        <v>TAH</v>
      </c>
      <c r="I4349" t="s">
        <v>8280</v>
      </c>
      <c r="J4349" t="s">
        <v>8279</v>
      </c>
    </row>
    <row r="4350" spans="7:10" x14ac:dyDescent="0.35">
      <c r="G4350" t="str">
        <f t="shared" si="161"/>
        <v>TAHFIRST START NURSERY</v>
      </c>
      <c r="H4350" t="str">
        <f t="shared" si="160"/>
        <v>TAH</v>
      </c>
      <c r="I4350" t="s">
        <v>8282</v>
      </c>
      <c r="J4350" t="s">
        <v>8281</v>
      </c>
    </row>
    <row r="4351" spans="7:10" x14ac:dyDescent="0.35">
      <c r="G4351" t="str">
        <f t="shared" si="161"/>
        <v>TAHFOREST CLOSE</v>
      </c>
      <c r="H4351" t="str">
        <f t="shared" si="160"/>
        <v>TAH</v>
      </c>
      <c r="I4351" t="s">
        <v>8284</v>
      </c>
      <c r="J4351" t="s">
        <v>8283</v>
      </c>
    </row>
    <row r="4352" spans="7:10" x14ac:dyDescent="0.35">
      <c r="G4352" t="str">
        <f t="shared" si="161"/>
        <v>TAHFOREST LODGE</v>
      </c>
      <c r="H4352" t="str">
        <f t="shared" si="160"/>
        <v>TAH</v>
      </c>
      <c r="I4352" t="s">
        <v>4874</v>
      </c>
      <c r="J4352" t="s">
        <v>8285</v>
      </c>
    </row>
    <row r="4353" spans="7:10" x14ac:dyDescent="0.35">
      <c r="G4353" t="str">
        <f t="shared" si="161"/>
        <v>TAHFOX HILL</v>
      </c>
      <c r="H4353" t="str">
        <f t="shared" si="160"/>
        <v>TAH</v>
      </c>
      <c r="I4353" t="s">
        <v>8287</v>
      </c>
      <c r="J4353" t="s">
        <v>8286</v>
      </c>
    </row>
    <row r="4354" spans="7:10" x14ac:dyDescent="0.35">
      <c r="G4354" t="str">
        <f t="shared" si="161"/>
        <v>TAHGREENACRES</v>
      </c>
      <c r="H4354" t="str">
        <f t="shared" si="160"/>
        <v>TAH</v>
      </c>
      <c r="I4354" t="s">
        <v>5799</v>
      </c>
      <c r="J4354" t="s">
        <v>8288</v>
      </c>
    </row>
    <row r="4355" spans="7:10" x14ac:dyDescent="0.35">
      <c r="G4355" t="str">
        <f t="shared" si="161"/>
        <v>TAHGRENOSIDE GRANGE</v>
      </c>
      <c r="H4355" t="str">
        <f t="shared" si="160"/>
        <v>TAH</v>
      </c>
      <c r="I4355" t="s">
        <v>8290</v>
      </c>
      <c r="J4355" t="s">
        <v>8289</v>
      </c>
    </row>
    <row r="4356" spans="7:10" x14ac:dyDescent="0.35">
      <c r="G4356" t="str">
        <f t="shared" si="161"/>
        <v>TAHHURLFIELD VIEW</v>
      </c>
      <c r="H4356" t="str">
        <f t="shared" ref="H4356:H4386" si="162">LEFT(J4356,3)</f>
        <v>TAH</v>
      </c>
      <c r="I4356" t="s">
        <v>8292</v>
      </c>
      <c r="J4356" t="s">
        <v>8291</v>
      </c>
    </row>
    <row r="4357" spans="7:10" x14ac:dyDescent="0.35">
      <c r="G4357" t="str">
        <f t="shared" si="161"/>
        <v>TAHINTENSIVE SUPPORT SERVICE</v>
      </c>
      <c r="H4357" t="str">
        <f t="shared" si="162"/>
        <v>TAH</v>
      </c>
      <c r="I4357" t="s">
        <v>8294</v>
      </c>
      <c r="J4357" t="s">
        <v>8293</v>
      </c>
    </row>
    <row r="4358" spans="7:10" x14ac:dyDescent="0.35">
      <c r="G4358" t="str">
        <f t="shared" si="161"/>
        <v>TAHMANSFIELD VIEW</v>
      </c>
      <c r="H4358" t="str">
        <f t="shared" si="162"/>
        <v>TAH</v>
      </c>
      <c r="I4358" t="s">
        <v>8296</v>
      </c>
      <c r="J4358" t="s">
        <v>8295</v>
      </c>
    </row>
    <row r="4359" spans="7:10" x14ac:dyDescent="0.35">
      <c r="G4359" t="str">
        <f t="shared" si="161"/>
        <v>TAHMICHAEL CARLISLE CENTRE</v>
      </c>
      <c r="H4359" t="str">
        <f t="shared" si="162"/>
        <v>TAH</v>
      </c>
      <c r="I4359" t="s">
        <v>8298</v>
      </c>
      <c r="J4359" t="s">
        <v>8297</v>
      </c>
    </row>
    <row r="4360" spans="7:10" x14ac:dyDescent="0.35">
      <c r="G4360" t="str">
        <f t="shared" si="161"/>
        <v>TAHMILLBROOK</v>
      </c>
      <c r="H4360" t="str">
        <f t="shared" si="162"/>
        <v>TAH</v>
      </c>
      <c r="I4360" t="s">
        <v>8300</v>
      </c>
      <c r="J4360" t="s">
        <v>8299</v>
      </c>
    </row>
    <row r="4361" spans="7:10" x14ac:dyDescent="0.35">
      <c r="G4361" t="str">
        <f t="shared" si="161"/>
        <v>TAHNORTHERN GENERAL HOSPITAL</v>
      </c>
      <c r="H4361" t="str">
        <f t="shared" si="162"/>
        <v>TAH</v>
      </c>
      <c r="I4361" t="s">
        <v>1090</v>
      </c>
      <c r="J4361" t="s">
        <v>8301</v>
      </c>
    </row>
    <row r="4362" spans="7:10" x14ac:dyDescent="0.35">
      <c r="G4362" t="str">
        <f t="shared" si="161"/>
        <v>TAHOAKWOOD YPC</v>
      </c>
      <c r="H4362" t="str">
        <f t="shared" si="162"/>
        <v>TAH</v>
      </c>
      <c r="I4362" t="s">
        <v>8303</v>
      </c>
      <c r="J4362" t="s">
        <v>8302</v>
      </c>
    </row>
    <row r="4363" spans="7:10" x14ac:dyDescent="0.35">
      <c r="G4363" t="str">
        <f t="shared" si="161"/>
        <v>TAHPRESIDENT PARK</v>
      </c>
      <c r="H4363" t="str">
        <f t="shared" si="162"/>
        <v>TAH</v>
      </c>
      <c r="I4363" t="s">
        <v>8305</v>
      </c>
      <c r="J4363" t="s">
        <v>8304</v>
      </c>
    </row>
    <row r="4364" spans="7:10" x14ac:dyDescent="0.35">
      <c r="G4364" t="str">
        <f t="shared" si="161"/>
        <v>TAHPSYCHIATRIC OUT PATIENTS</v>
      </c>
      <c r="H4364" t="str">
        <f t="shared" si="162"/>
        <v>TAH</v>
      </c>
      <c r="I4364" t="s">
        <v>8307</v>
      </c>
      <c r="J4364" t="s">
        <v>8306</v>
      </c>
    </row>
    <row r="4365" spans="7:10" x14ac:dyDescent="0.35">
      <c r="G4365" t="str">
        <f t="shared" si="161"/>
        <v>TAHRIVERMEAD UNIT</v>
      </c>
      <c r="H4365" t="str">
        <f t="shared" si="162"/>
        <v>TAH</v>
      </c>
      <c r="I4365" t="s">
        <v>8309</v>
      </c>
      <c r="J4365" t="s">
        <v>8308</v>
      </c>
    </row>
    <row r="4366" spans="7:10" x14ac:dyDescent="0.35">
      <c r="G4366" t="str">
        <f t="shared" si="161"/>
        <v>TAHROYAL HALLAMSHIRE HOSPITAL</v>
      </c>
      <c r="H4366" t="str">
        <f t="shared" si="162"/>
        <v>TAH</v>
      </c>
      <c r="I4366" t="s">
        <v>1966</v>
      </c>
      <c r="J4366" t="s">
        <v>8310</v>
      </c>
    </row>
    <row r="4367" spans="7:10" x14ac:dyDescent="0.35">
      <c r="G4367" t="str">
        <f t="shared" si="161"/>
        <v>TAHSHIRLE HILL</v>
      </c>
      <c r="H4367" t="str">
        <f t="shared" si="162"/>
        <v>TAH</v>
      </c>
      <c r="I4367" t="s">
        <v>8312</v>
      </c>
      <c r="J4367" t="s">
        <v>8311</v>
      </c>
    </row>
    <row r="4368" spans="7:10" x14ac:dyDescent="0.35">
      <c r="G4368" t="str">
        <f t="shared" si="161"/>
        <v>TAHST GEORGE'S COMMUNITY BASE</v>
      </c>
      <c r="H4368" t="str">
        <f t="shared" si="162"/>
        <v>TAH</v>
      </c>
      <c r="I4368" t="s">
        <v>8314</v>
      </c>
      <c r="J4368" t="s">
        <v>8313</v>
      </c>
    </row>
    <row r="4369" spans="7:10" x14ac:dyDescent="0.35">
      <c r="G4369" t="str">
        <f t="shared" si="161"/>
        <v>TAHTHE LONGLEY CENTRE</v>
      </c>
      <c r="H4369" t="str">
        <f t="shared" si="162"/>
        <v>TAH</v>
      </c>
      <c r="I4369" t="s">
        <v>8316</v>
      </c>
      <c r="J4369" t="s">
        <v>8315</v>
      </c>
    </row>
    <row r="4370" spans="7:10" x14ac:dyDescent="0.35">
      <c r="G4370" t="str">
        <f t="shared" si="161"/>
        <v>TAHTHE YEWS</v>
      </c>
      <c r="H4370" t="str">
        <f t="shared" si="162"/>
        <v>TAH</v>
      </c>
      <c r="I4370" t="s">
        <v>8318</v>
      </c>
      <c r="J4370" t="s">
        <v>8317</v>
      </c>
    </row>
    <row r="4371" spans="7:10" x14ac:dyDescent="0.35">
      <c r="G4371" t="str">
        <f t="shared" si="161"/>
        <v>TAHTHORNLEA</v>
      </c>
      <c r="H4371" t="str">
        <f t="shared" si="162"/>
        <v>TAH</v>
      </c>
      <c r="I4371" t="s">
        <v>8320</v>
      </c>
      <c r="J4371" t="s">
        <v>8319</v>
      </c>
    </row>
    <row r="4372" spans="7:10" x14ac:dyDescent="0.35">
      <c r="G4372" t="str">
        <f t="shared" si="161"/>
        <v>TAHWAINWRIGHT CRESCENT</v>
      </c>
      <c r="H4372" t="str">
        <f t="shared" si="162"/>
        <v>TAH</v>
      </c>
      <c r="I4372" t="s">
        <v>8322</v>
      </c>
      <c r="J4372" t="s">
        <v>8321</v>
      </c>
    </row>
    <row r="4373" spans="7:10" x14ac:dyDescent="0.35">
      <c r="G4373" t="str">
        <f t="shared" si="161"/>
        <v>TAHWATHWOOD HOSPITAL</v>
      </c>
      <c r="H4373" t="str">
        <f t="shared" si="162"/>
        <v>TAH</v>
      </c>
      <c r="I4373" t="s">
        <v>1941</v>
      </c>
      <c r="J4373" t="s">
        <v>8323</v>
      </c>
    </row>
    <row r="4374" spans="7:10" x14ac:dyDescent="0.35">
      <c r="G4374" t="str">
        <f t="shared" si="161"/>
        <v>TAJBLOXWICH HOSPITAL (MENTAL ILLNESS)</v>
      </c>
      <c r="H4374" t="str">
        <f t="shared" si="162"/>
        <v>TAJ</v>
      </c>
      <c r="I4374" t="s">
        <v>7888</v>
      </c>
      <c r="J4374" t="s">
        <v>14146</v>
      </c>
    </row>
    <row r="4375" spans="7:10" x14ac:dyDescent="0.35">
      <c r="G4375" t="str">
        <f t="shared" si="161"/>
        <v>TAJBUSHEY FIELDS HOSPITAL</v>
      </c>
      <c r="H4375" t="str">
        <f t="shared" si="162"/>
        <v>TAJ</v>
      </c>
      <c r="I4375" t="s">
        <v>7897</v>
      </c>
      <c r="J4375" t="s">
        <v>14147</v>
      </c>
    </row>
    <row r="4376" spans="7:10" x14ac:dyDescent="0.35">
      <c r="G4376" t="str">
        <f t="shared" si="161"/>
        <v>TAJCITY HOSPITAL</v>
      </c>
      <c r="H4376" t="str">
        <f t="shared" si="162"/>
        <v>TAJ</v>
      </c>
      <c r="I4376" t="s">
        <v>6647</v>
      </c>
      <c r="J4376" t="s">
        <v>8324</v>
      </c>
    </row>
    <row r="4377" spans="7:10" x14ac:dyDescent="0.35">
      <c r="G4377" t="str">
        <f t="shared" si="161"/>
        <v>TAJDAISY BANK RESIDENTIAL</v>
      </c>
      <c r="H4377" t="str">
        <f t="shared" si="162"/>
        <v>TAJ</v>
      </c>
      <c r="I4377" t="s">
        <v>8326</v>
      </c>
      <c r="J4377" t="s">
        <v>8325</v>
      </c>
    </row>
    <row r="4378" spans="7:10" x14ac:dyDescent="0.35">
      <c r="G4378" t="str">
        <f t="shared" si="161"/>
        <v>TAJDOROTHY PATTISON HOSPITAL</v>
      </c>
      <c r="H4378" t="str">
        <f t="shared" si="162"/>
        <v>TAJ</v>
      </c>
      <c r="I4378" t="s">
        <v>7938</v>
      </c>
      <c r="J4378" t="s">
        <v>14148</v>
      </c>
    </row>
    <row r="4379" spans="7:10" x14ac:dyDescent="0.35">
      <c r="G4379" t="str">
        <f t="shared" si="161"/>
        <v>TAJEDWARD STREET HOSPITAL</v>
      </c>
      <c r="H4379" t="str">
        <f t="shared" si="162"/>
        <v>TAJ</v>
      </c>
      <c r="I4379" t="s">
        <v>8328</v>
      </c>
      <c r="J4379" t="s">
        <v>8327</v>
      </c>
    </row>
    <row r="4380" spans="7:10" x14ac:dyDescent="0.35">
      <c r="G4380" t="str">
        <f t="shared" si="161"/>
        <v>TAJHALLAM STREET HOSPITAL</v>
      </c>
      <c r="H4380" t="str">
        <f t="shared" si="162"/>
        <v>TAJ</v>
      </c>
      <c r="I4380" t="s">
        <v>8330</v>
      </c>
      <c r="J4380" t="s">
        <v>8329</v>
      </c>
    </row>
    <row r="4381" spans="7:10" x14ac:dyDescent="0.35">
      <c r="G4381" t="str">
        <f t="shared" si="161"/>
        <v>TAJHEATH LANE HOSPITAL</v>
      </c>
      <c r="H4381" t="str">
        <f t="shared" si="162"/>
        <v>TAJ</v>
      </c>
      <c r="I4381" t="s">
        <v>8332</v>
      </c>
      <c r="J4381" t="s">
        <v>8331</v>
      </c>
    </row>
    <row r="4382" spans="7:10" x14ac:dyDescent="0.35">
      <c r="G4382" t="str">
        <f t="shared" si="161"/>
        <v>TAJPENN HOSPITAL</v>
      </c>
      <c r="H4382" t="str">
        <f t="shared" si="162"/>
        <v>TAJ</v>
      </c>
      <c r="I4382" t="s">
        <v>8334</v>
      </c>
      <c r="J4382" t="s">
        <v>8333</v>
      </c>
    </row>
    <row r="4383" spans="7:10" x14ac:dyDescent="0.35">
      <c r="G4383" t="str">
        <f t="shared" si="161"/>
        <v>TAJPOND LANE</v>
      </c>
      <c r="H4383" t="str">
        <f t="shared" si="162"/>
        <v>TAJ</v>
      </c>
      <c r="I4383" t="s">
        <v>8336</v>
      </c>
      <c r="J4383" t="s">
        <v>8335</v>
      </c>
    </row>
    <row r="4384" spans="7:10" x14ac:dyDescent="0.35">
      <c r="G4384" t="str">
        <f t="shared" si="161"/>
        <v>TAJRIDGE HILL HOSPITAL</v>
      </c>
      <c r="H4384" t="str">
        <f t="shared" si="162"/>
        <v>TAJ</v>
      </c>
      <c r="I4384" t="s">
        <v>8338</v>
      </c>
      <c r="J4384" t="s">
        <v>8337</v>
      </c>
    </row>
    <row r="4385" spans="7:10" x14ac:dyDescent="0.35">
      <c r="G4385" t="str">
        <f t="shared" si="161"/>
        <v>TAJROWLEY REGIS HOSPITAL</v>
      </c>
      <c r="H4385" t="str">
        <f t="shared" si="162"/>
        <v>TAJ</v>
      </c>
      <c r="I4385" t="s">
        <v>6649</v>
      </c>
      <c r="J4385" t="s">
        <v>8339</v>
      </c>
    </row>
    <row r="4386" spans="7:10" x14ac:dyDescent="0.35">
      <c r="G4386" t="str">
        <f t="shared" si="161"/>
        <v>TAJSANDWELL DISTRICT GENERAL HOSPITAL</v>
      </c>
      <c r="H4386" t="str">
        <f t="shared" si="162"/>
        <v>TAJ</v>
      </c>
      <c r="I4386" t="s">
        <v>8341</v>
      </c>
      <c r="J4386" t="s">
        <v>8340</v>
      </c>
    </row>
  </sheetData>
  <protectedRanges>
    <protectedRange sqref="I2315"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4375" defaultRowHeight="15.5" x14ac:dyDescent="0.35"/>
  <cols>
    <col min="1" max="1" width="66.765625" bestFit="1" customWidth="1"/>
    <col min="2" max="2" width="9.765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5"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RMY01Yare Ward</v>
      </c>
      <c r="B3518" t="s">
        <v>144</v>
      </c>
      <c r="C3518" t="s">
        <v>11311</v>
      </c>
      <c r="D3518" t="s">
        <v>2401</v>
      </c>
      <c r="E3518" t="s">
        <v>2402</v>
      </c>
      <c r="F3518" t="s">
        <v>14963</v>
      </c>
      <c r="G3518" s="11" t="s">
        <v>10901</v>
      </c>
      <c r="H3518" s="11">
        <v>43766</v>
      </c>
    </row>
    <row r="3519" spans="1:8" x14ac:dyDescent="0.35">
      <c r="A3519" t="str">
        <f t="shared" si="56"/>
        <v>RMYMWWalker Close</v>
      </c>
      <c r="B3519" t="s">
        <v>144</v>
      </c>
      <c r="C3519" t="s">
        <v>11311</v>
      </c>
      <c r="D3519" t="s">
        <v>2407</v>
      </c>
      <c r="E3519" t="s">
        <v>2408</v>
      </c>
      <c r="F3519" t="s">
        <v>11320</v>
      </c>
      <c r="G3519" s="11" t="s">
        <v>10901</v>
      </c>
      <c r="H3519" s="11">
        <v>43766</v>
      </c>
    </row>
    <row r="3520" spans="1:8" x14ac:dyDescent="0.35">
      <c r="A3520" t="str">
        <f t="shared" si="56"/>
        <v>RMY02Beach Ward</v>
      </c>
      <c r="B3520" t="s">
        <v>144</v>
      </c>
      <c r="C3520" t="s">
        <v>11311</v>
      </c>
      <c r="D3520" t="s">
        <v>2411</v>
      </c>
      <c r="E3520" t="s">
        <v>2412</v>
      </c>
      <c r="F3520" t="s">
        <v>11321</v>
      </c>
      <c r="G3520" s="11" t="s">
        <v>11405</v>
      </c>
      <c r="H3520" s="11">
        <v>43766</v>
      </c>
    </row>
    <row r="3521" spans="1:8" x14ac:dyDescent="0.35">
      <c r="A3521" t="str">
        <f t="shared" si="56"/>
        <v>RMY02Reed Ward</v>
      </c>
      <c r="B3521" t="s">
        <v>144</v>
      </c>
      <c r="C3521" t="s">
        <v>11311</v>
      </c>
      <c r="D3521" t="s">
        <v>2411</v>
      </c>
      <c r="E3521" t="s">
        <v>2412</v>
      </c>
      <c r="F3521" t="s">
        <v>11322</v>
      </c>
      <c r="G3521" s="11" t="s">
        <v>11405</v>
      </c>
      <c r="H3521" s="11">
        <v>43766</v>
      </c>
    </row>
    <row r="3522" spans="1:8" x14ac:dyDescent="0.35">
      <c r="A3522" t="str">
        <f t="shared" si="56"/>
        <v>RMY02Rose Ward</v>
      </c>
      <c r="B3522" t="s">
        <v>144</v>
      </c>
      <c r="C3522" t="s">
        <v>11311</v>
      </c>
      <c r="D3522" t="s">
        <v>2411</v>
      </c>
      <c r="E3522" t="s">
        <v>2412</v>
      </c>
      <c r="F3522" t="s">
        <v>8666</v>
      </c>
      <c r="G3522" s="11" t="s">
        <v>10901</v>
      </c>
      <c r="H3522" s="11">
        <v>43766</v>
      </c>
    </row>
    <row r="3523" spans="1:8" x14ac:dyDescent="0.35">
      <c r="A3523" t="str">
        <f t="shared" si="56"/>
        <v>RMY02Sandringham Ward</v>
      </c>
      <c r="B3523" t="s">
        <v>144</v>
      </c>
      <c r="C3523" t="s">
        <v>11311</v>
      </c>
      <c r="D3523" t="s">
        <v>2411</v>
      </c>
      <c r="E3523" t="s">
        <v>2412</v>
      </c>
      <c r="F3523" t="s">
        <v>11323</v>
      </c>
      <c r="G3523" s="11" t="s">
        <v>10901</v>
      </c>
      <c r="H3523" s="11">
        <v>43766</v>
      </c>
    </row>
    <row r="3524" spans="1:8" x14ac:dyDescent="0.35">
      <c r="A3524" t="str">
        <f t="shared" si="56"/>
        <v>RMY03Great Yarmouth Acute Services</v>
      </c>
      <c r="B3524" t="s">
        <v>144</v>
      </c>
      <c r="C3524" t="s">
        <v>11311</v>
      </c>
      <c r="D3524" t="s">
        <v>2427</v>
      </c>
      <c r="E3524" t="s">
        <v>1634</v>
      </c>
      <c r="F3524" t="s">
        <v>11324</v>
      </c>
      <c r="G3524" s="11" t="s">
        <v>11405</v>
      </c>
      <c r="H3524" s="11">
        <v>43766</v>
      </c>
    </row>
    <row r="3525" spans="1:8" x14ac:dyDescent="0.35">
      <c r="A3525" t="str">
        <f t="shared" si="56"/>
        <v>RMY04Blakeney Ward</v>
      </c>
      <c r="B3525" t="s">
        <v>144</v>
      </c>
      <c r="C3525" t="s">
        <v>11311</v>
      </c>
      <c r="D3525" t="s">
        <v>2428</v>
      </c>
      <c r="E3525" t="s">
        <v>2429</v>
      </c>
      <c r="F3525" t="s">
        <v>11284</v>
      </c>
      <c r="G3525" s="11" t="s">
        <v>11405</v>
      </c>
      <c r="H3525" s="11">
        <v>43766</v>
      </c>
    </row>
    <row r="3526" spans="1:8" x14ac:dyDescent="0.35">
      <c r="A3526" t="str">
        <f t="shared" si="56"/>
        <v>RMY04Catton Ward</v>
      </c>
      <c r="B3526" t="s">
        <v>144</v>
      </c>
      <c r="C3526" t="s">
        <v>11311</v>
      </c>
      <c r="D3526" t="s">
        <v>2428</v>
      </c>
      <c r="E3526" t="s">
        <v>2429</v>
      </c>
      <c r="F3526" t="s">
        <v>11325</v>
      </c>
      <c r="G3526" s="11" t="s">
        <v>11405</v>
      </c>
      <c r="H3526" s="11">
        <v>43766</v>
      </c>
    </row>
    <row r="3527" spans="1:8" x14ac:dyDescent="0.35">
      <c r="A3527" t="str">
        <f t="shared" si="56"/>
        <v>RMY04Drayton Ward</v>
      </c>
      <c r="B3527" t="s">
        <v>144</v>
      </c>
      <c r="C3527" t="s">
        <v>11311</v>
      </c>
      <c r="D3527" t="s">
        <v>2428</v>
      </c>
      <c r="E3527" t="s">
        <v>2429</v>
      </c>
      <c r="F3527" t="s">
        <v>9922</v>
      </c>
      <c r="G3527" s="11" t="s">
        <v>11405</v>
      </c>
      <c r="H3527" s="11">
        <v>43766</v>
      </c>
    </row>
    <row r="3528" spans="1:8" x14ac:dyDescent="0.35">
      <c r="A3528" t="str">
        <f t="shared" si="56"/>
        <v>RMYWASamphire Ward</v>
      </c>
      <c r="B3528" t="s">
        <v>144</v>
      </c>
      <c r="C3528" t="s">
        <v>11311</v>
      </c>
      <c r="D3528" t="s">
        <v>2431</v>
      </c>
      <c r="E3528" t="s">
        <v>405</v>
      </c>
      <c r="F3528" t="s">
        <v>11326</v>
      </c>
      <c r="G3528" s="11" t="s">
        <v>10901</v>
      </c>
      <c r="H3528" s="11">
        <v>43766</v>
      </c>
    </row>
    <row r="3529" spans="1:8" x14ac:dyDescent="0.35">
      <c r="A3529" t="str">
        <f t="shared" si="56"/>
        <v>RMYMVFoxhall House</v>
      </c>
      <c r="B3529" t="s">
        <v>144</v>
      </c>
      <c r="C3529" t="s">
        <v>11311</v>
      </c>
      <c r="D3529" t="s">
        <v>2435</v>
      </c>
      <c r="E3529" t="s">
        <v>2436</v>
      </c>
      <c r="F3529" t="s">
        <v>11327</v>
      </c>
      <c r="G3529" s="11" t="s">
        <v>10901</v>
      </c>
      <c r="H3529" s="11">
        <v>43766</v>
      </c>
    </row>
    <row r="3530" spans="1:8" x14ac:dyDescent="0.35">
      <c r="A3530" t="str">
        <f t="shared" si="56"/>
        <v>RMYNRAbbeygate Ward</v>
      </c>
      <c r="B3530" t="s">
        <v>144</v>
      </c>
      <c r="C3530" t="s">
        <v>11311</v>
      </c>
      <c r="D3530" t="s">
        <v>2450</v>
      </c>
      <c r="E3530" t="s">
        <v>2451</v>
      </c>
      <c r="F3530" t="s">
        <v>11328</v>
      </c>
      <c r="G3530" s="11" t="s">
        <v>10901</v>
      </c>
      <c r="H3530" s="11">
        <v>43766</v>
      </c>
    </row>
    <row r="3531" spans="1:8" x14ac:dyDescent="0.35">
      <c r="A3531" t="str">
        <f t="shared" si="56"/>
        <v>RMYNRNorthgate Ward</v>
      </c>
      <c r="B3531" t="s">
        <v>144</v>
      </c>
      <c r="C3531" t="s">
        <v>11311</v>
      </c>
      <c r="D3531" t="s">
        <v>2450</v>
      </c>
      <c r="E3531" t="s">
        <v>2451</v>
      </c>
      <c r="F3531" t="s">
        <v>11329</v>
      </c>
      <c r="G3531" s="11" t="s">
        <v>10901</v>
      </c>
      <c r="H3531" s="11">
        <v>43766</v>
      </c>
    </row>
    <row r="3532" spans="1:8" x14ac:dyDescent="0.35">
      <c r="A3532" t="str">
        <f t="shared" si="56"/>
        <v>RMYNRSouthgate Ward</v>
      </c>
      <c r="B3532" t="s">
        <v>144</v>
      </c>
      <c r="C3532" t="s">
        <v>11311</v>
      </c>
      <c r="D3532" t="s">
        <v>2450</v>
      </c>
      <c r="E3532" t="s">
        <v>2451</v>
      </c>
      <c r="F3532" t="s">
        <v>11330</v>
      </c>
      <c r="G3532" s="11"/>
      <c r="H3532" s="11"/>
    </row>
    <row r="3533" spans="1:8" x14ac:dyDescent="0.35">
      <c r="A3533" t="str">
        <f t="shared" si="56"/>
        <v>RMYNGAvocet Ward</v>
      </c>
      <c r="B3533" t="s">
        <v>144</v>
      </c>
      <c r="C3533" t="s">
        <v>11311</v>
      </c>
      <c r="D3533" t="s">
        <v>2452</v>
      </c>
      <c r="E3533" t="s">
        <v>2453</v>
      </c>
      <c r="F3533" t="s">
        <v>9837</v>
      </c>
      <c r="G3533" s="11"/>
      <c r="H3533" s="11"/>
    </row>
    <row r="3534" spans="1:8" x14ac:dyDescent="0.35">
      <c r="A3534" t="str">
        <f t="shared" si="56"/>
        <v>RMYNGLark Ward</v>
      </c>
      <c r="B3534" t="s">
        <v>144</v>
      </c>
      <c r="C3534" t="s">
        <v>11311</v>
      </c>
      <c r="D3534" t="s">
        <v>2452</v>
      </c>
      <c r="E3534" t="s">
        <v>2453</v>
      </c>
      <c r="F3534" t="s">
        <v>11331</v>
      </c>
      <c r="G3534" s="11" t="s">
        <v>14396</v>
      </c>
      <c r="H3534" s="11"/>
    </row>
    <row r="3535" spans="1:8" x14ac:dyDescent="0.35">
      <c r="A3535" t="str">
        <f t="shared" si="56"/>
        <v>RMYNGPoppy Ward</v>
      </c>
      <c r="B3535" t="s">
        <v>144</v>
      </c>
      <c r="C3535" t="s">
        <v>11311</v>
      </c>
      <c r="D3535" t="s">
        <v>2452</v>
      </c>
      <c r="E3535" t="s">
        <v>2453</v>
      </c>
      <c r="F3535" t="s">
        <v>11332</v>
      </c>
      <c r="G3535" s="11" t="s">
        <v>14397</v>
      </c>
      <c r="H3535" s="11"/>
    </row>
    <row r="3536" spans="1:8" x14ac:dyDescent="0.35">
      <c r="A3536" t="str">
        <f t="shared" si="56"/>
        <v>RMYNGWillow Ward</v>
      </c>
      <c r="B3536" t="s">
        <v>144</v>
      </c>
      <c r="C3536" t="s">
        <v>11311</v>
      </c>
      <c r="D3536" t="s">
        <v>2452</v>
      </c>
      <c r="E3536" t="s">
        <v>2453</v>
      </c>
      <c r="F3536" t="s">
        <v>9040</v>
      </c>
      <c r="G3536" s="11"/>
      <c r="H3536" s="11"/>
    </row>
    <row r="3537" spans="1:8" x14ac:dyDescent="0.35">
      <c r="A3537" t="str">
        <f t="shared" si="56"/>
        <v>RY311Caroline House</v>
      </c>
      <c r="B3537" t="s">
        <v>145</v>
      </c>
      <c r="C3537" t="s">
        <v>11333</v>
      </c>
      <c r="D3537" t="s">
        <v>7414</v>
      </c>
      <c r="E3537" t="s">
        <v>11334</v>
      </c>
      <c r="F3537" t="s">
        <v>11335</v>
      </c>
      <c r="G3537" s="11"/>
      <c r="H3537" s="11"/>
    </row>
    <row r="3538" spans="1:8" x14ac:dyDescent="0.35">
      <c r="A3538" t="str">
        <f t="shared" si="56"/>
        <v>RY311Pine Cottage</v>
      </c>
      <c r="B3538" t="s">
        <v>145</v>
      </c>
      <c r="C3538" t="s">
        <v>11333</v>
      </c>
      <c r="D3538" t="s">
        <v>7414</v>
      </c>
      <c r="E3538" t="s">
        <v>11334</v>
      </c>
      <c r="F3538" t="s">
        <v>11336</v>
      </c>
      <c r="G3538" s="11"/>
      <c r="H3538" s="11"/>
    </row>
    <row r="3539" spans="1:8" x14ac:dyDescent="0.35">
      <c r="A3539" t="str">
        <f t="shared" si="56"/>
        <v>RY311Priscilla Bacon Centre</v>
      </c>
      <c r="B3539" t="s">
        <v>145</v>
      </c>
      <c r="C3539" t="s">
        <v>11333</v>
      </c>
      <c r="D3539" t="s">
        <v>7414</v>
      </c>
      <c r="E3539" t="s">
        <v>11334</v>
      </c>
      <c r="F3539" t="s">
        <v>11337</v>
      </c>
      <c r="G3539" s="11"/>
      <c r="H3539" s="11"/>
    </row>
    <row r="3540" spans="1:8" x14ac:dyDescent="0.35">
      <c r="A3540" t="str">
        <f t="shared" si="56"/>
        <v>RY319Foxley Ward</v>
      </c>
      <c r="B3540" t="s">
        <v>145</v>
      </c>
      <c r="C3540" t="s">
        <v>11333</v>
      </c>
      <c r="D3540" t="s">
        <v>7419</v>
      </c>
      <c r="E3540" t="s">
        <v>11338</v>
      </c>
      <c r="F3540" t="s">
        <v>11339</v>
      </c>
      <c r="G3540" s="11"/>
      <c r="H3540" s="11"/>
    </row>
    <row r="3541" spans="1:8" x14ac:dyDescent="0.35">
      <c r="A3541" t="str">
        <f t="shared" si="56"/>
        <v>RY335Pineheath Ward</v>
      </c>
      <c r="B3541" t="s">
        <v>145</v>
      </c>
      <c r="C3541" t="s">
        <v>11333</v>
      </c>
      <c r="D3541" t="s">
        <v>7425</v>
      </c>
      <c r="E3541" t="s">
        <v>11340</v>
      </c>
      <c r="F3541" t="s">
        <v>11341</v>
      </c>
      <c r="G3541" s="11"/>
      <c r="H3541" s="11"/>
    </row>
    <row r="3542" spans="1:8" x14ac:dyDescent="0.35">
      <c r="A3542" t="str">
        <f t="shared" si="56"/>
        <v>RY351Mill Lodge Ward</v>
      </c>
      <c r="B3542" t="s">
        <v>145</v>
      </c>
      <c r="C3542" t="s">
        <v>11333</v>
      </c>
      <c r="D3542" t="s">
        <v>7431</v>
      </c>
      <c r="E3542" t="s">
        <v>11342</v>
      </c>
      <c r="F3542" t="s">
        <v>11343</v>
      </c>
      <c r="G3542" s="11"/>
      <c r="H3542" s="11"/>
    </row>
    <row r="3543" spans="1:8" x14ac:dyDescent="0.35">
      <c r="A3543" t="str">
        <f t="shared" si="56"/>
        <v>RY332North Walsham Ward</v>
      </c>
      <c r="B3543" t="s">
        <v>145</v>
      </c>
      <c r="C3543" t="s">
        <v>11333</v>
      </c>
      <c r="D3543" t="s">
        <v>7440</v>
      </c>
      <c r="E3543" t="s">
        <v>11344</v>
      </c>
      <c r="F3543" t="s">
        <v>11345</v>
      </c>
      <c r="G3543" s="11"/>
      <c r="H3543" s="11"/>
    </row>
    <row r="3544" spans="1:8" x14ac:dyDescent="0.35">
      <c r="A3544" t="str">
        <f t="shared" si="56"/>
        <v>RY312Alder Ward</v>
      </c>
      <c r="B3544" t="s">
        <v>145</v>
      </c>
      <c r="C3544" t="s">
        <v>11333</v>
      </c>
      <c r="D3544" t="s">
        <v>7442</v>
      </c>
      <c r="E3544" t="s">
        <v>11346</v>
      </c>
      <c r="F3544" t="s">
        <v>10861</v>
      </c>
      <c r="G3544" s="11"/>
      <c r="H3544" s="11"/>
    </row>
    <row r="3545" spans="1:8" x14ac:dyDescent="0.35">
      <c r="A3545" t="str">
        <f t="shared" si="56"/>
        <v>RY312Beech Ward</v>
      </c>
      <c r="B3545" t="s">
        <v>145</v>
      </c>
      <c r="C3545" t="s">
        <v>11333</v>
      </c>
      <c r="D3545" t="s">
        <v>7442</v>
      </c>
      <c r="E3545" t="s">
        <v>11346</v>
      </c>
      <c r="F3545" t="s">
        <v>10067</v>
      </c>
      <c r="G3545" s="11"/>
      <c r="H3545" s="11"/>
    </row>
    <row r="3546" spans="1:8" x14ac:dyDescent="0.35">
      <c r="A3546" t="str">
        <f t="shared" si="56"/>
        <v>RY386Ogden Court Ward</v>
      </c>
      <c r="B3546" t="s">
        <v>145</v>
      </c>
      <c r="C3546" t="s">
        <v>11333</v>
      </c>
      <c r="D3546" t="s">
        <v>7444</v>
      </c>
      <c r="E3546" t="s">
        <v>11347</v>
      </c>
      <c r="F3546" t="s">
        <v>11348</v>
      </c>
      <c r="G3546" s="11"/>
      <c r="H3546" s="11"/>
    </row>
    <row r="3547" spans="1:8" x14ac:dyDescent="0.35">
      <c r="A3547" t="str">
        <f t="shared" si="56"/>
        <v>A9Z2JPRISCILLA BACON LODGE</v>
      </c>
      <c r="B3547" t="s">
        <v>145</v>
      </c>
      <c r="C3547" t="s">
        <v>11333</v>
      </c>
      <c r="D3547" t="s">
        <v>14724</v>
      </c>
      <c r="E3547" t="s">
        <v>14725</v>
      </c>
      <c r="F3547" t="s">
        <v>14725</v>
      </c>
      <c r="G3547" s="11"/>
      <c r="H3547" s="11"/>
    </row>
    <row r="3548" spans="1:8" x14ac:dyDescent="0.35">
      <c r="A3548" t="str">
        <f t="shared" si="56"/>
        <v>RY352Squirrels</v>
      </c>
      <c r="B3548" t="s">
        <v>145</v>
      </c>
      <c r="C3548" t="s">
        <v>11333</v>
      </c>
      <c r="D3548" t="s">
        <v>7453</v>
      </c>
      <c r="E3548" t="s">
        <v>11349</v>
      </c>
      <c r="F3548" t="s">
        <v>11350</v>
      </c>
      <c r="G3548" s="11"/>
      <c r="H3548" s="11"/>
    </row>
    <row r="3549" spans="1:8" x14ac:dyDescent="0.35">
      <c r="A3549" t="str">
        <f t="shared" si="56"/>
        <v>RY33ESwaffham Ward</v>
      </c>
      <c r="B3549" t="s">
        <v>145</v>
      </c>
      <c r="C3549" t="s">
        <v>11333</v>
      </c>
      <c r="D3549" t="s">
        <v>7457</v>
      </c>
      <c r="E3549" t="s">
        <v>11351</v>
      </c>
      <c r="F3549" t="s">
        <v>11352</v>
      </c>
      <c r="G3549" s="11"/>
      <c r="H3549" s="11"/>
    </row>
    <row r="3550" spans="1:8" x14ac:dyDescent="0.35">
      <c r="A3550" t="str">
        <f t="shared" si="56"/>
        <v>RVJ21CSH_CSHBtS</v>
      </c>
      <c r="B3550" t="s">
        <v>146</v>
      </c>
      <c r="C3550" t="s">
        <v>11353</v>
      </c>
      <c r="D3550" t="s">
        <v>4609</v>
      </c>
      <c r="E3550" t="s">
        <v>251</v>
      </c>
      <c r="F3550" t="s">
        <v>11354</v>
      </c>
      <c r="G3550" s="11" t="s">
        <v>14208</v>
      </c>
      <c r="H3550" s="11"/>
    </row>
    <row r="3551" spans="1:8" x14ac:dyDescent="0.35">
      <c r="A3551" t="str">
        <f t="shared" si="56"/>
        <v>RVJ01BBS_L0G31aMU</v>
      </c>
      <c r="B3551" t="s">
        <v>146</v>
      </c>
      <c r="C3551" t="s">
        <v>11353</v>
      </c>
      <c r="D3551" t="s">
        <v>4622</v>
      </c>
      <c r="E3551" t="s">
        <v>4623</v>
      </c>
      <c r="F3551" t="s">
        <v>11355</v>
      </c>
      <c r="G3551" s="11"/>
      <c r="H3551" s="11"/>
    </row>
    <row r="3552" spans="1:8" x14ac:dyDescent="0.35">
      <c r="A3552" t="str">
        <f t="shared" si="56"/>
        <v>RVJ01BBS_L1G32a</v>
      </c>
      <c r="B3552" t="s">
        <v>146</v>
      </c>
      <c r="C3552" t="s">
        <v>11353</v>
      </c>
      <c r="D3552" t="s">
        <v>4622</v>
      </c>
      <c r="E3552" t="s">
        <v>4623</v>
      </c>
      <c r="F3552" t="s">
        <v>11356</v>
      </c>
      <c r="G3552" s="11" t="s">
        <v>14506</v>
      </c>
      <c r="H3552" s="11"/>
    </row>
    <row r="3553" spans="1:8" x14ac:dyDescent="0.35">
      <c r="A3553" t="str">
        <f t="shared" si="56"/>
        <v>RVJ01BBS_L1G32b</v>
      </c>
      <c r="B3553" t="s">
        <v>146</v>
      </c>
      <c r="C3553" t="s">
        <v>11353</v>
      </c>
      <c r="D3553" t="s">
        <v>4622</v>
      </c>
      <c r="E3553" t="s">
        <v>4623</v>
      </c>
      <c r="F3553" t="s">
        <v>11357</v>
      </c>
      <c r="G3553" s="11"/>
      <c r="H3553" s="11"/>
    </row>
    <row r="3554" spans="1:8" x14ac:dyDescent="0.35">
      <c r="A3554" t="str">
        <f t="shared" si="56"/>
        <v>RVJ01BBS_L2G19</v>
      </c>
      <c r="B3554" t="s">
        <v>146</v>
      </c>
      <c r="C3554" t="s">
        <v>11353</v>
      </c>
      <c r="D3554" t="s">
        <v>4622</v>
      </c>
      <c r="E3554" t="s">
        <v>4623</v>
      </c>
      <c r="F3554" t="s">
        <v>11358</v>
      </c>
      <c r="G3554" s="11"/>
      <c r="H3554" s="11"/>
    </row>
    <row r="3555" spans="1:8" x14ac:dyDescent="0.35">
      <c r="A3555" t="str">
        <f t="shared" si="56"/>
        <v>RVJ01BBS_L2G25a</v>
      </c>
      <c r="B3555" t="s">
        <v>146</v>
      </c>
      <c r="C3555" t="s">
        <v>11353</v>
      </c>
      <c r="D3555" t="s">
        <v>4622</v>
      </c>
      <c r="E3555" t="s">
        <v>4623</v>
      </c>
      <c r="F3555" t="s">
        <v>11359</v>
      </c>
      <c r="G3555" s="11"/>
      <c r="H3555" s="11"/>
    </row>
    <row r="3556" spans="1:8" x14ac:dyDescent="0.35">
      <c r="A3556" t="str">
        <f t="shared" si="56"/>
        <v>RVJ01BBS_L2G25b</v>
      </c>
      <c r="B3556" t="s">
        <v>146</v>
      </c>
      <c r="C3556" t="s">
        <v>11353</v>
      </c>
      <c r="D3556" t="s">
        <v>4622</v>
      </c>
      <c r="E3556" t="s">
        <v>4623</v>
      </c>
      <c r="F3556" t="s">
        <v>11360</v>
      </c>
      <c r="G3556" s="11"/>
      <c r="H3556" s="11"/>
    </row>
    <row r="3557" spans="1:8" x14ac:dyDescent="0.35">
      <c r="A3557" t="str">
        <f t="shared" si="56"/>
        <v>RVJ01BBS_L2G33a</v>
      </c>
      <c r="B3557" t="s">
        <v>146</v>
      </c>
      <c r="C3557" t="s">
        <v>11353</v>
      </c>
      <c r="D3557" t="s">
        <v>4622</v>
      </c>
      <c r="E3557" t="s">
        <v>4623</v>
      </c>
      <c r="F3557" t="s">
        <v>11361</v>
      </c>
      <c r="G3557" s="11"/>
      <c r="H3557" s="11"/>
    </row>
    <row r="3558" spans="1:8" x14ac:dyDescent="0.35">
      <c r="A3558" t="str">
        <f t="shared" si="56"/>
        <v>RVJ01BBS_L2G33b</v>
      </c>
      <c r="B3558" t="s">
        <v>146</v>
      </c>
      <c r="C3558" t="s">
        <v>11353</v>
      </c>
      <c r="D3558" t="s">
        <v>4622</v>
      </c>
      <c r="E3558" t="s">
        <v>4623</v>
      </c>
      <c r="F3558" t="s">
        <v>11362</v>
      </c>
      <c r="G3558" s="11"/>
      <c r="H3558" s="11"/>
    </row>
    <row r="3559" spans="1:8" x14ac:dyDescent="0.35">
      <c r="A3559" t="str">
        <f t="shared" si="56"/>
        <v>RVJ01BBS_L2G37I</v>
      </c>
      <c r="B3559" t="s">
        <v>146</v>
      </c>
      <c r="C3559" t="s">
        <v>11353</v>
      </c>
      <c r="D3559" t="s">
        <v>4622</v>
      </c>
      <c r="E3559" t="s">
        <v>4623</v>
      </c>
      <c r="F3559" t="s">
        <v>11363</v>
      </c>
      <c r="G3559" s="11"/>
      <c r="H3559" s="11"/>
    </row>
    <row r="3560" spans="1:8" x14ac:dyDescent="0.35">
      <c r="A3560" t="str">
        <f t="shared" si="56"/>
        <v>RVJ01BBS_L2G6b</v>
      </c>
      <c r="B3560" t="s">
        <v>146</v>
      </c>
      <c r="C3560" t="s">
        <v>11353</v>
      </c>
      <c r="D3560" t="s">
        <v>4622</v>
      </c>
      <c r="E3560" t="s">
        <v>4623</v>
      </c>
      <c r="F3560" t="s">
        <v>11364</v>
      </c>
      <c r="G3560" s="11"/>
      <c r="H3560" s="11"/>
    </row>
    <row r="3561" spans="1:8" x14ac:dyDescent="0.35">
      <c r="A3561" t="str">
        <f t="shared" si="56"/>
        <v>RVJ01BBS_L3G26a</v>
      </c>
      <c r="B3561" t="s">
        <v>146</v>
      </c>
      <c r="C3561" t="s">
        <v>11353</v>
      </c>
      <c r="D3561" t="s">
        <v>4622</v>
      </c>
      <c r="E3561" t="s">
        <v>4623</v>
      </c>
      <c r="F3561" t="s">
        <v>11365</v>
      </c>
      <c r="G3561" s="11"/>
      <c r="H3561" s="11"/>
    </row>
    <row r="3562" spans="1:8" x14ac:dyDescent="0.35">
      <c r="A3562" t="str">
        <f t="shared" si="56"/>
        <v>RVJ01BBS_L3G26b</v>
      </c>
      <c r="B3562" t="s">
        <v>146</v>
      </c>
      <c r="C3562" t="s">
        <v>11353</v>
      </c>
      <c r="D3562" t="s">
        <v>4622</v>
      </c>
      <c r="E3562" t="s">
        <v>4623</v>
      </c>
      <c r="F3562" t="s">
        <v>11366</v>
      </c>
      <c r="G3562" s="11"/>
      <c r="H3562" s="11"/>
    </row>
    <row r="3563" spans="1:8" x14ac:dyDescent="0.35">
      <c r="A3563" t="str">
        <f t="shared" si="56"/>
        <v>RVJ01BBS_L3G34a</v>
      </c>
      <c r="B3563" t="s">
        <v>146</v>
      </c>
      <c r="C3563" t="s">
        <v>11353</v>
      </c>
      <c r="D3563" t="s">
        <v>4622</v>
      </c>
      <c r="E3563" t="s">
        <v>4623</v>
      </c>
      <c r="F3563" t="s">
        <v>11367</v>
      </c>
      <c r="G3563" s="11"/>
      <c r="H3563" s="11"/>
    </row>
    <row r="3564" spans="1:8" x14ac:dyDescent="0.35">
      <c r="A3564" t="str">
        <f t="shared" si="56"/>
        <v>RVJ01BBS_L3G34b</v>
      </c>
      <c r="B3564" t="s">
        <v>146</v>
      </c>
      <c r="C3564" t="s">
        <v>11353</v>
      </c>
      <c r="D3564" t="s">
        <v>4622</v>
      </c>
      <c r="E3564" t="s">
        <v>4623</v>
      </c>
      <c r="F3564" t="s">
        <v>11368</v>
      </c>
      <c r="G3564" s="11"/>
      <c r="H3564" s="11"/>
    </row>
    <row r="3565" spans="1:8" x14ac:dyDescent="0.35">
      <c r="A3565" t="str">
        <f t="shared" si="56"/>
        <v>RVJ01BBS_L3G7a</v>
      </c>
      <c r="B3565" t="s">
        <v>146</v>
      </c>
      <c r="C3565" t="s">
        <v>11353</v>
      </c>
      <c r="D3565" t="s">
        <v>4622</v>
      </c>
      <c r="E3565" t="s">
        <v>4623</v>
      </c>
      <c r="F3565" t="s">
        <v>11369</v>
      </c>
      <c r="G3565" s="11"/>
      <c r="H3565" s="11"/>
    </row>
    <row r="3566" spans="1:8" x14ac:dyDescent="0.35">
      <c r="A3566" t="str">
        <f t="shared" ref="A3566:A3629" si="57">CONCATENATE(D3566,F3566)</f>
        <v>RVJ01BBS_L3G7b</v>
      </c>
      <c r="B3566" t="s">
        <v>146</v>
      </c>
      <c r="C3566" t="s">
        <v>11353</v>
      </c>
      <c r="D3566" t="s">
        <v>4622</v>
      </c>
      <c r="E3566" t="s">
        <v>4623</v>
      </c>
      <c r="F3566" t="s">
        <v>11370</v>
      </c>
      <c r="G3566" s="11"/>
      <c r="H3566" s="11"/>
    </row>
    <row r="3567" spans="1:8" x14ac:dyDescent="0.35">
      <c r="A3567" t="str">
        <f t="shared" si="57"/>
        <v>RVJ01BBS_L4G27a</v>
      </c>
      <c r="B3567" t="s">
        <v>146</v>
      </c>
      <c r="C3567" t="s">
        <v>11353</v>
      </c>
      <c r="D3567" t="s">
        <v>4622</v>
      </c>
      <c r="E3567" t="s">
        <v>4623</v>
      </c>
      <c r="F3567" t="s">
        <v>11371</v>
      </c>
      <c r="G3567" s="11"/>
      <c r="H3567" s="11"/>
    </row>
    <row r="3568" spans="1:8" x14ac:dyDescent="0.35">
      <c r="A3568" t="str">
        <f t="shared" si="57"/>
        <v>RVJ01BBS_L4G27b</v>
      </c>
      <c r="B3568" t="s">
        <v>146</v>
      </c>
      <c r="C3568" t="s">
        <v>11353</v>
      </c>
      <c r="D3568" t="s">
        <v>4622</v>
      </c>
      <c r="E3568" t="s">
        <v>4623</v>
      </c>
      <c r="F3568" t="s">
        <v>11372</v>
      </c>
      <c r="G3568" s="11"/>
      <c r="H3568" s="11"/>
    </row>
    <row r="3569" spans="1:8" x14ac:dyDescent="0.35">
      <c r="A3569" t="str">
        <f t="shared" si="57"/>
        <v>RVJ01BBS_L4G8a</v>
      </c>
      <c r="B3569" t="s">
        <v>146</v>
      </c>
      <c r="C3569" t="s">
        <v>11353</v>
      </c>
      <c r="D3569" t="s">
        <v>4622</v>
      </c>
      <c r="E3569" t="s">
        <v>4623</v>
      </c>
      <c r="F3569" t="s">
        <v>11373</v>
      </c>
      <c r="G3569" s="11"/>
      <c r="H3569" s="11"/>
    </row>
    <row r="3570" spans="1:8" x14ac:dyDescent="0.35">
      <c r="A3570" t="str">
        <f t="shared" si="57"/>
        <v>RVJ01BBS_L4G8b</v>
      </c>
      <c r="B3570" t="s">
        <v>146</v>
      </c>
      <c r="C3570" t="s">
        <v>11353</v>
      </c>
      <c r="D3570" t="s">
        <v>4622</v>
      </c>
      <c r="E3570" t="s">
        <v>4623</v>
      </c>
      <c r="F3570" t="s">
        <v>11374</v>
      </c>
      <c r="G3570" s="11"/>
      <c r="H3570" s="11"/>
    </row>
    <row r="3571" spans="1:8" x14ac:dyDescent="0.35">
      <c r="A3571" t="str">
        <f t="shared" si="57"/>
        <v>RVJ01BBS_L5G28a</v>
      </c>
      <c r="B3571" t="s">
        <v>146</v>
      </c>
      <c r="C3571" t="s">
        <v>11353</v>
      </c>
      <c r="D3571" t="s">
        <v>4622</v>
      </c>
      <c r="E3571" t="s">
        <v>4623</v>
      </c>
      <c r="F3571" t="s">
        <v>11375</v>
      </c>
      <c r="G3571" s="11"/>
      <c r="H3571" s="11"/>
    </row>
    <row r="3572" spans="1:8" x14ac:dyDescent="0.35">
      <c r="A3572" t="str">
        <f t="shared" si="57"/>
        <v>RVJ01BBS_L5G28b</v>
      </c>
      <c r="B3572" t="s">
        <v>146</v>
      </c>
      <c r="C3572" t="s">
        <v>11353</v>
      </c>
      <c r="D3572" t="s">
        <v>4622</v>
      </c>
      <c r="E3572" t="s">
        <v>4623</v>
      </c>
      <c r="F3572" t="s">
        <v>11376</v>
      </c>
      <c r="G3572" s="11" t="s">
        <v>9660</v>
      </c>
      <c r="H3572" s="11">
        <v>43735</v>
      </c>
    </row>
    <row r="3573" spans="1:8" x14ac:dyDescent="0.35">
      <c r="A3573" t="str">
        <f t="shared" si="57"/>
        <v>RVJ01BBS_L5G9a</v>
      </c>
      <c r="B3573" t="s">
        <v>146</v>
      </c>
      <c r="C3573" t="s">
        <v>11353</v>
      </c>
      <c r="D3573" t="s">
        <v>4622</v>
      </c>
      <c r="E3573" t="s">
        <v>4623</v>
      </c>
      <c r="F3573" t="s">
        <v>11377</v>
      </c>
      <c r="G3573" s="11" t="s">
        <v>9660</v>
      </c>
      <c r="H3573" s="11">
        <v>43735</v>
      </c>
    </row>
    <row r="3574" spans="1:8" x14ac:dyDescent="0.35">
      <c r="A3574" t="str">
        <f t="shared" si="57"/>
        <v>RVJ01BBS_L5G9b</v>
      </c>
      <c r="B3574" t="s">
        <v>146</v>
      </c>
      <c r="C3574" t="s">
        <v>11353</v>
      </c>
      <c r="D3574" t="s">
        <v>4622</v>
      </c>
      <c r="E3574" t="s">
        <v>4623</v>
      </c>
      <c r="F3574" t="s">
        <v>11378</v>
      </c>
      <c r="G3574" s="11"/>
      <c r="H3574" s="11"/>
    </row>
    <row r="3575" spans="1:8" x14ac:dyDescent="0.35">
      <c r="A3575" t="str">
        <f t="shared" si="57"/>
        <v>RVJ01BBS_Medi</v>
      </c>
      <c r="B3575" t="s">
        <v>146</v>
      </c>
      <c r="C3575" t="s">
        <v>11353</v>
      </c>
      <c r="D3575" t="s">
        <v>4622</v>
      </c>
      <c r="E3575" t="s">
        <v>4623</v>
      </c>
      <c r="F3575" t="s">
        <v>11379</v>
      </c>
      <c r="G3575" s="11"/>
      <c r="H3575" s="11"/>
    </row>
    <row r="3576" spans="1:8" x14ac:dyDescent="0.35">
      <c r="A3576" t="str">
        <f t="shared" si="57"/>
        <v>RVJ01MAT_CENDSU</v>
      </c>
      <c r="B3576" t="s">
        <v>146</v>
      </c>
      <c r="C3576" t="s">
        <v>11353</v>
      </c>
      <c r="D3576" t="s">
        <v>4622</v>
      </c>
      <c r="E3576" t="s">
        <v>4623</v>
      </c>
      <c r="F3576" t="s">
        <v>11380</v>
      </c>
      <c r="G3576" s="11"/>
      <c r="H3576" s="11"/>
    </row>
    <row r="3577" spans="1:8" x14ac:dyDescent="0.35">
      <c r="A3577" t="str">
        <f t="shared" si="57"/>
        <v>RVJ01MAT_MENWAR</v>
      </c>
      <c r="B3577" t="s">
        <v>146</v>
      </c>
      <c r="C3577" t="s">
        <v>11353</v>
      </c>
      <c r="D3577" t="s">
        <v>4622</v>
      </c>
      <c r="E3577" t="s">
        <v>4623</v>
      </c>
      <c r="F3577" t="s">
        <v>11381</v>
      </c>
      <c r="G3577" s="11"/>
      <c r="H3577" s="11"/>
    </row>
    <row r="3578" spans="1:8" x14ac:dyDescent="0.35">
      <c r="A3578" t="str">
        <f t="shared" si="57"/>
        <v>RVJ01MAT_NEOICU</v>
      </c>
      <c r="B3578" t="s">
        <v>146</v>
      </c>
      <c r="C3578" t="s">
        <v>11353</v>
      </c>
      <c r="D3578" t="s">
        <v>4622</v>
      </c>
      <c r="E3578" t="s">
        <v>4623</v>
      </c>
      <c r="F3578" t="s">
        <v>11382</v>
      </c>
      <c r="G3578" s="11"/>
      <c r="H3578" s="11"/>
    </row>
    <row r="3579" spans="1:8" x14ac:dyDescent="0.35">
      <c r="A3579" t="str">
        <f t="shared" si="57"/>
        <v>RVJ01MAT_PERPWD</v>
      </c>
      <c r="B3579" t="s">
        <v>146</v>
      </c>
      <c r="C3579" t="s">
        <v>11353</v>
      </c>
      <c r="D3579" t="s">
        <v>4622</v>
      </c>
      <c r="E3579" t="s">
        <v>4623</v>
      </c>
      <c r="F3579" t="s">
        <v>11383</v>
      </c>
      <c r="G3579" s="11"/>
      <c r="H3579" s="11"/>
    </row>
    <row r="3580" spans="1:8" x14ac:dyDescent="0.35">
      <c r="A3580" t="str">
        <f t="shared" si="57"/>
        <v>RVJ01MAT_QUANWD</v>
      </c>
      <c r="B3580" t="s">
        <v>146</v>
      </c>
      <c r="C3580" t="s">
        <v>11353</v>
      </c>
      <c r="D3580" t="s">
        <v>4622</v>
      </c>
      <c r="E3580" t="s">
        <v>4623</v>
      </c>
      <c r="F3580" t="s">
        <v>11384</v>
      </c>
      <c r="G3580" s="11"/>
      <c r="H3580" s="11"/>
    </row>
    <row r="3581" spans="1:8" x14ac:dyDescent="0.35">
      <c r="A3581" t="str">
        <f t="shared" si="57"/>
        <v>RVJ01SMD_COTSWD</v>
      </c>
      <c r="B3581" t="s">
        <v>146</v>
      </c>
      <c r="C3581" t="s">
        <v>11353</v>
      </c>
      <c r="D3581" t="s">
        <v>4622</v>
      </c>
      <c r="E3581" t="s">
        <v>4623</v>
      </c>
      <c r="F3581" t="s">
        <v>11385</v>
      </c>
      <c r="G3581" s="11"/>
      <c r="H3581" s="11"/>
    </row>
    <row r="3582" spans="1:8" x14ac:dyDescent="0.35">
      <c r="A3582" t="str">
        <f t="shared" si="57"/>
        <v>RVJ01SMD_ROSABC</v>
      </c>
      <c r="B3582" t="s">
        <v>146</v>
      </c>
      <c r="C3582" t="s">
        <v>11353</v>
      </c>
      <c r="D3582" t="s">
        <v>4622</v>
      </c>
      <c r="E3582" t="s">
        <v>4623</v>
      </c>
      <c r="F3582" t="s">
        <v>11386</v>
      </c>
      <c r="G3582" s="11"/>
      <c r="H3582" s="11"/>
    </row>
    <row r="3583" spans="1:8" x14ac:dyDescent="0.35">
      <c r="A3583" t="str">
        <f t="shared" si="57"/>
        <v>RVJ01SMD_Wd1</v>
      </c>
      <c r="B3583" t="s">
        <v>146</v>
      </c>
      <c r="C3583" t="s">
        <v>11353</v>
      </c>
      <c r="D3583" t="s">
        <v>4622</v>
      </c>
      <c r="E3583" t="s">
        <v>4623</v>
      </c>
      <c r="F3583" t="s">
        <v>11387</v>
      </c>
      <c r="G3583" s="11"/>
      <c r="H3583" s="11"/>
    </row>
    <row r="3584" spans="1:8" x14ac:dyDescent="0.35">
      <c r="A3584" t="str">
        <f t="shared" si="57"/>
        <v>RVJ01SMD_Wd2</v>
      </c>
      <c r="B3584" t="s">
        <v>146</v>
      </c>
      <c r="C3584" t="s">
        <v>11353</v>
      </c>
      <c r="D3584" t="s">
        <v>4622</v>
      </c>
      <c r="E3584" t="s">
        <v>4623</v>
      </c>
      <c r="F3584" t="s">
        <v>11388</v>
      </c>
      <c r="G3584" s="11"/>
      <c r="H3584" s="11"/>
    </row>
    <row r="3585" spans="1:8" x14ac:dyDescent="0.35">
      <c r="A3585" t="str">
        <f t="shared" si="57"/>
        <v>RNNBFBrampton Hospital Ward</v>
      </c>
      <c r="B3585" t="s">
        <v>147</v>
      </c>
      <c r="C3585" t="s">
        <v>11389</v>
      </c>
      <c r="D3585" t="s">
        <v>2498</v>
      </c>
      <c r="E3585" t="s">
        <v>2499</v>
      </c>
      <c r="F3585" t="s">
        <v>11390</v>
      </c>
      <c r="G3585" s="11"/>
      <c r="H3585" s="11"/>
    </row>
    <row r="3586" spans="1:8" x14ac:dyDescent="0.35">
      <c r="A3586" t="str">
        <f t="shared" si="57"/>
        <v>RNNCBCockermouth</v>
      </c>
      <c r="B3586" t="s">
        <v>147</v>
      </c>
      <c r="C3586" t="s">
        <v>11389</v>
      </c>
      <c r="D3586" t="s">
        <v>2507</v>
      </c>
      <c r="E3586" t="s">
        <v>2508</v>
      </c>
      <c r="F3586" t="s">
        <v>11391</v>
      </c>
      <c r="G3586" s="11"/>
      <c r="H3586" s="11"/>
    </row>
    <row r="3587" spans="1:8" x14ac:dyDescent="0.35">
      <c r="A3587" t="str">
        <f t="shared" si="57"/>
        <v>RNN62Acute Medical Unit</v>
      </c>
      <c r="B3587" t="s">
        <v>147</v>
      </c>
      <c r="C3587" t="s">
        <v>11389</v>
      </c>
      <c r="D3587" t="s">
        <v>2519</v>
      </c>
      <c r="E3587" t="s">
        <v>2520</v>
      </c>
      <c r="F3587" t="s">
        <v>9304</v>
      </c>
      <c r="G3587" s="11"/>
      <c r="H3587" s="11"/>
    </row>
    <row r="3588" spans="1:8" x14ac:dyDescent="0.35">
      <c r="A3588" t="str">
        <f t="shared" si="57"/>
        <v>RNN62BEECH A</v>
      </c>
      <c r="B3588" t="s">
        <v>147</v>
      </c>
      <c r="C3588" t="s">
        <v>11389</v>
      </c>
      <c r="D3588" t="s">
        <v>2519</v>
      </c>
      <c r="E3588" t="s">
        <v>2520</v>
      </c>
      <c r="F3588" t="s">
        <v>11393</v>
      </c>
      <c r="G3588" s="11"/>
      <c r="H3588" s="11"/>
    </row>
    <row r="3589" spans="1:8" x14ac:dyDescent="0.35">
      <c r="A3589" t="str">
        <f t="shared" si="57"/>
        <v>RNN62BEECH B</v>
      </c>
      <c r="B3589" t="s">
        <v>147</v>
      </c>
      <c r="C3589" t="s">
        <v>11389</v>
      </c>
      <c r="D3589" t="s">
        <v>2519</v>
      </c>
      <c r="E3589" t="s">
        <v>2520</v>
      </c>
      <c r="F3589" t="s">
        <v>11394</v>
      </c>
      <c r="G3589" s="11"/>
      <c r="H3589" s="11"/>
    </row>
    <row r="3590" spans="1:8" x14ac:dyDescent="0.35">
      <c r="A3590" t="str">
        <f t="shared" si="57"/>
        <v>RNN62BEECH C</v>
      </c>
      <c r="B3590" t="s">
        <v>147</v>
      </c>
      <c r="C3590" t="s">
        <v>11389</v>
      </c>
      <c r="D3590" t="s">
        <v>2519</v>
      </c>
      <c r="E3590" t="s">
        <v>2520</v>
      </c>
      <c r="F3590" t="s">
        <v>11396</v>
      </c>
      <c r="G3590" s="11"/>
      <c r="H3590" s="11"/>
    </row>
    <row r="3591" spans="1:8" x14ac:dyDescent="0.35">
      <c r="A3591" t="str">
        <f t="shared" si="57"/>
        <v>RNN62BEECH D</v>
      </c>
      <c r="B3591" t="s">
        <v>147</v>
      </c>
      <c r="C3591" t="s">
        <v>11389</v>
      </c>
      <c r="D3591" t="s">
        <v>2519</v>
      </c>
      <c r="E3591" t="s">
        <v>2520</v>
      </c>
      <c r="F3591" t="s">
        <v>11397</v>
      </c>
      <c r="G3591" s="11"/>
      <c r="H3591" s="11"/>
    </row>
    <row r="3592" spans="1:8" x14ac:dyDescent="0.35">
      <c r="A3592" t="str">
        <f t="shared" si="57"/>
        <v>RNN62CHILDREN'S WARD CIC</v>
      </c>
      <c r="B3592" t="s">
        <v>147</v>
      </c>
      <c r="C3592" t="s">
        <v>11389</v>
      </c>
      <c r="D3592" t="s">
        <v>2519</v>
      </c>
      <c r="E3592" t="s">
        <v>2520</v>
      </c>
      <c r="F3592" t="s">
        <v>11398</v>
      </c>
      <c r="G3592" s="11"/>
      <c r="H3592" s="11"/>
    </row>
    <row r="3593" spans="1:8" x14ac:dyDescent="0.35">
      <c r="A3593" t="str">
        <f t="shared" si="57"/>
        <v>RNN62ELM A</v>
      </c>
      <c r="B3593" t="s">
        <v>147</v>
      </c>
      <c r="C3593" t="s">
        <v>11389</v>
      </c>
      <c r="D3593" t="s">
        <v>2519</v>
      </c>
      <c r="E3593" t="s">
        <v>2520</v>
      </c>
      <c r="F3593" t="s">
        <v>11400</v>
      </c>
      <c r="G3593" s="11"/>
      <c r="H3593" s="11"/>
    </row>
    <row r="3594" spans="1:8" x14ac:dyDescent="0.35">
      <c r="A3594" t="str">
        <f t="shared" si="57"/>
        <v>RNN62ELM B</v>
      </c>
      <c r="B3594" t="s">
        <v>147</v>
      </c>
      <c r="C3594" t="s">
        <v>11389</v>
      </c>
      <c r="D3594" t="s">
        <v>2519</v>
      </c>
      <c r="E3594" t="s">
        <v>2520</v>
      </c>
      <c r="F3594" t="s">
        <v>11401</v>
      </c>
      <c r="G3594" s="11"/>
      <c r="H3594" s="11"/>
    </row>
    <row r="3595" spans="1:8" x14ac:dyDescent="0.35">
      <c r="A3595" t="str">
        <f t="shared" si="57"/>
        <v>RNN62ELM C</v>
      </c>
      <c r="B3595" t="s">
        <v>147</v>
      </c>
      <c r="C3595" t="s">
        <v>11389</v>
      </c>
      <c r="D3595" t="s">
        <v>2519</v>
      </c>
      <c r="E3595" t="s">
        <v>2520</v>
      </c>
      <c r="F3595" t="s">
        <v>11402</v>
      </c>
      <c r="G3595" s="11"/>
      <c r="H3595" s="11"/>
    </row>
    <row r="3596" spans="1:8" x14ac:dyDescent="0.35">
      <c r="A3596" t="str">
        <f t="shared" si="57"/>
        <v>RNN62ESAU</v>
      </c>
      <c r="B3596" t="s">
        <v>147</v>
      </c>
      <c r="C3596" t="s">
        <v>11389</v>
      </c>
      <c r="D3596" t="s">
        <v>2519</v>
      </c>
      <c r="E3596" t="s">
        <v>2520</v>
      </c>
      <c r="F3596" t="s">
        <v>10920</v>
      </c>
      <c r="G3596" s="11"/>
      <c r="H3596" s="11"/>
    </row>
    <row r="3597" spans="1:8" x14ac:dyDescent="0.35">
      <c r="A3597" t="str">
        <f t="shared" si="57"/>
        <v>RNN62HAZEL WARD</v>
      </c>
      <c r="B3597" t="s">
        <v>147</v>
      </c>
      <c r="C3597" t="s">
        <v>11389</v>
      </c>
      <c r="D3597" t="s">
        <v>2519</v>
      </c>
      <c r="E3597" t="s">
        <v>2520</v>
      </c>
      <c r="F3597" t="s">
        <v>11403</v>
      </c>
      <c r="G3597" s="11"/>
      <c r="H3597" s="11"/>
    </row>
    <row r="3598" spans="1:8" x14ac:dyDescent="0.35">
      <c r="A3598" t="str">
        <f t="shared" si="57"/>
        <v>RNN62ICU CIC</v>
      </c>
      <c r="B3598" t="s">
        <v>147</v>
      </c>
      <c r="C3598" t="s">
        <v>11389</v>
      </c>
      <c r="D3598" t="s">
        <v>2519</v>
      </c>
      <c r="E3598" t="s">
        <v>2520</v>
      </c>
      <c r="F3598" t="s">
        <v>11404</v>
      </c>
      <c r="G3598" s="11"/>
      <c r="H3598" s="11"/>
    </row>
    <row r="3599" spans="1:8" x14ac:dyDescent="0.35">
      <c r="A3599" t="str">
        <f t="shared" si="57"/>
        <v>RNN62MAPLE A</v>
      </c>
      <c r="B3599" t="s">
        <v>147</v>
      </c>
      <c r="C3599" t="s">
        <v>11389</v>
      </c>
      <c r="D3599" t="s">
        <v>2519</v>
      </c>
      <c r="E3599" t="s">
        <v>2520</v>
      </c>
      <c r="F3599" t="s">
        <v>11406</v>
      </c>
      <c r="G3599" s="11"/>
      <c r="H3599" s="11"/>
    </row>
    <row r="3600" spans="1:8" x14ac:dyDescent="0.35">
      <c r="A3600" t="str">
        <f t="shared" si="57"/>
        <v>RNN62MAPLE B/D</v>
      </c>
      <c r="B3600" t="s">
        <v>147</v>
      </c>
      <c r="C3600" t="s">
        <v>11389</v>
      </c>
      <c r="D3600" t="s">
        <v>2519</v>
      </c>
      <c r="E3600" t="s">
        <v>2520</v>
      </c>
      <c r="F3600" t="s">
        <v>11407</v>
      </c>
      <c r="G3600" s="11"/>
      <c r="H3600" s="11"/>
    </row>
    <row r="3601" spans="1:8" x14ac:dyDescent="0.35">
      <c r="A3601" t="str">
        <f t="shared" si="57"/>
        <v>RNN62MAPLE C</v>
      </c>
      <c r="B3601" t="s">
        <v>147</v>
      </c>
      <c r="C3601" t="s">
        <v>11389</v>
      </c>
      <c r="D3601" t="s">
        <v>2519</v>
      </c>
      <c r="E3601" t="s">
        <v>2520</v>
      </c>
      <c r="F3601" t="s">
        <v>11408</v>
      </c>
      <c r="G3601" s="11"/>
      <c r="H3601" s="11"/>
    </row>
    <row r="3602" spans="1:8" x14ac:dyDescent="0.35">
      <c r="A3602" t="str">
        <f t="shared" si="57"/>
        <v>RNN62MATERNITY CIC</v>
      </c>
      <c r="B3602" t="s">
        <v>147</v>
      </c>
      <c r="C3602" t="s">
        <v>11389</v>
      </c>
      <c r="D3602" t="s">
        <v>2519</v>
      </c>
      <c r="E3602" t="s">
        <v>2520</v>
      </c>
      <c r="F3602" t="s">
        <v>11409</v>
      </c>
      <c r="G3602" s="11"/>
      <c r="H3602" s="11"/>
    </row>
    <row r="3603" spans="1:8" x14ac:dyDescent="0.35">
      <c r="A3603" t="str">
        <f t="shared" si="57"/>
        <v>RNN62SCBU CIC</v>
      </c>
      <c r="B3603" t="s">
        <v>147</v>
      </c>
      <c r="C3603" t="s">
        <v>11389</v>
      </c>
      <c r="D3603" t="s">
        <v>2519</v>
      </c>
      <c r="E3603" t="s">
        <v>2520</v>
      </c>
      <c r="F3603" t="s">
        <v>11410</v>
      </c>
      <c r="G3603" s="11"/>
      <c r="H3603" s="11"/>
    </row>
    <row r="3604" spans="1:8" x14ac:dyDescent="0.35">
      <c r="A3604" t="str">
        <f t="shared" si="57"/>
        <v>RNN62THE HEART CENTRE</v>
      </c>
      <c r="B3604" t="s">
        <v>147</v>
      </c>
      <c r="C3604" t="s">
        <v>11389</v>
      </c>
      <c r="D3604" t="s">
        <v>2519</v>
      </c>
      <c r="E3604" t="s">
        <v>2520</v>
      </c>
      <c r="F3604" t="s">
        <v>11411</v>
      </c>
      <c r="G3604" s="11"/>
      <c r="H3604" s="11"/>
    </row>
    <row r="3605" spans="1:8" x14ac:dyDescent="0.35">
      <c r="A3605" t="str">
        <f t="shared" si="57"/>
        <v>RNN62WILLOW A</v>
      </c>
      <c r="B3605" t="s">
        <v>147</v>
      </c>
      <c r="C3605" t="s">
        <v>11389</v>
      </c>
      <c r="D3605" t="s">
        <v>2519</v>
      </c>
      <c r="E3605" t="s">
        <v>2520</v>
      </c>
      <c r="F3605" t="s">
        <v>11412</v>
      </c>
      <c r="G3605" s="11"/>
      <c r="H3605" s="11"/>
    </row>
    <row r="3606" spans="1:8" x14ac:dyDescent="0.35">
      <c r="A3606" t="str">
        <f t="shared" si="57"/>
        <v>RNN62WILLOW B</v>
      </c>
      <c r="B3606" t="s">
        <v>147</v>
      </c>
      <c r="C3606" t="s">
        <v>11389</v>
      </c>
      <c r="D3606" t="s">
        <v>2519</v>
      </c>
      <c r="E3606" t="s">
        <v>2520</v>
      </c>
      <c r="F3606" t="s">
        <v>11413</v>
      </c>
      <c r="G3606" s="11"/>
      <c r="H3606" s="11"/>
    </row>
    <row r="3607" spans="1:8" x14ac:dyDescent="0.35">
      <c r="A3607" t="str">
        <f t="shared" si="57"/>
        <v>RNN62WILLOW C</v>
      </c>
      <c r="B3607" t="s">
        <v>147</v>
      </c>
      <c r="C3607" t="s">
        <v>11389</v>
      </c>
      <c r="D3607" t="s">
        <v>2519</v>
      </c>
      <c r="E3607" t="s">
        <v>2520</v>
      </c>
      <c r="F3607" t="s">
        <v>11414</v>
      </c>
      <c r="G3607" s="11"/>
      <c r="H3607" s="11"/>
    </row>
    <row r="3608" spans="1:8" x14ac:dyDescent="0.35">
      <c r="A3608" t="str">
        <f t="shared" si="57"/>
        <v>RNNCJKeswick</v>
      </c>
      <c r="B3608" t="s">
        <v>147</v>
      </c>
      <c r="C3608" t="s">
        <v>11389</v>
      </c>
      <c r="D3608" t="s">
        <v>2548</v>
      </c>
      <c r="E3608" t="s">
        <v>2549</v>
      </c>
      <c r="F3608" t="s">
        <v>11415</v>
      </c>
      <c r="G3608" s="11"/>
      <c r="H3608" s="11"/>
    </row>
    <row r="3609" spans="1:8" x14ac:dyDescent="0.35">
      <c r="A3609" t="str">
        <f t="shared" si="57"/>
        <v>RNNKVPenrith Eden Unit</v>
      </c>
      <c r="B3609" t="s">
        <v>147</v>
      </c>
      <c r="C3609" t="s">
        <v>11389</v>
      </c>
      <c r="D3609" t="s">
        <v>2568</v>
      </c>
      <c r="E3609" t="s">
        <v>2567</v>
      </c>
      <c r="F3609" t="s">
        <v>11416</v>
      </c>
      <c r="G3609" s="11"/>
      <c r="H3609" s="11"/>
    </row>
    <row r="3610" spans="1:8" x14ac:dyDescent="0.35">
      <c r="A3610" t="str">
        <f t="shared" si="57"/>
        <v>RNNBXCCU WCH</v>
      </c>
      <c r="B3610" t="s">
        <v>147</v>
      </c>
      <c r="C3610" t="s">
        <v>11389</v>
      </c>
      <c r="D3610" t="s">
        <v>2588</v>
      </c>
      <c r="E3610" t="s">
        <v>2589</v>
      </c>
      <c r="F3610" t="s">
        <v>11417</v>
      </c>
      <c r="G3610" s="11"/>
      <c r="H3610" s="11"/>
    </row>
    <row r="3611" spans="1:8" x14ac:dyDescent="0.35">
      <c r="A3611" t="str">
        <f t="shared" si="57"/>
        <v>RNNBXCHILDREN'S WARD WCH</v>
      </c>
      <c r="B3611" t="s">
        <v>147</v>
      </c>
      <c r="C3611" t="s">
        <v>11389</v>
      </c>
      <c r="D3611" t="s">
        <v>2588</v>
      </c>
      <c r="E3611" t="s">
        <v>2589</v>
      </c>
      <c r="F3611" t="s">
        <v>11418</v>
      </c>
      <c r="G3611" s="11"/>
      <c r="H3611" s="11"/>
    </row>
    <row r="3612" spans="1:8" x14ac:dyDescent="0.35">
      <c r="A3612" t="str">
        <f t="shared" si="57"/>
        <v>RNNBXCopeland Unit</v>
      </c>
      <c r="B3612" t="s">
        <v>147</v>
      </c>
      <c r="C3612" t="s">
        <v>11389</v>
      </c>
      <c r="D3612" t="s">
        <v>2588</v>
      </c>
      <c r="E3612" t="s">
        <v>2589</v>
      </c>
      <c r="F3612" t="s">
        <v>11419</v>
      </c>
      <c r="G3612" s="11"/>
      <c r="H3612" s="11"/>
    </row>
    <row r="3613" spans="1:8" x14ac:dyDescent="0.35">
      <c r="A3613" t="str">
        <f t="shared" si="57"/>
        <v>RNNBXCopeland Unit: Loweswater Suite</v>
      </c>
      <c r="B3613" t="s">
        <v>147</v>
      </c>
      <c r="C3613" t="s">
        <v>11389</v>
      </c>
      <c r="D3613" t="s">
        <v>2588</v>
      </c>
      <c r="E3613" t="s">
        <v>2589</v>
      </c>
      <c r="F3613" t="s">
        <v>11420</v>
      </c>
      <c r="G3613" s="11"/>
      <c r="H3613" s="11"/>
    </row>
    <row r="3614" spans="1:8" x14ac:dyDescent="0.35">
      <c r="A3614" t="str">
        <f t="shared" si="57"/>
        <v>RNNBXEAU</v>
      </c>
      <c r="B3614" t="s">
        <v>147</v>
      </c>
      <c r="C3614" t="s">
        <v>11389</v>
      </c>
      <c r="D3614" t="s">
        <v>2588</v>
      </c>
      <c r="E3614" t="s">
        <v>2589</v>
      </c>
      <c r="F3614" t="s">
        <v>10267</v>
      </c>
      <c r="G3614" s="11"/>
      <c r="H3614" s="11"/>
    </row>
    <row r="3615" spans="1:8" x14ac:dyDescent="0.35">
      <c r="A3615" t="str">
        <f t="shared" si="57"/>
        <v>RNNBXICU WCH</v>
      </c>
      <c r="B3615" t="s">
        <v>147</v>
      </c>
      <c r="C3615" t="s">
        <v>11389</v>
      </c>
      <c r="D3615" t="s">
        <v>2588</v>
      </c>
      <c r="E3615" t="s">
        <v>2589</v>
      </c>
      <c r="F3615" t="s">
        <v>11421</v>
      </c>
      <c r="G3615" s="11"/>
      <c r="H3615" s="11"/>
    </row>
    <row r="3616" spans="1:8" x14ac:dyDescent="0.35">
      <c r="A3616" t="str">
        <f t="shared" si="57"/>
        <v>RNNBXMATERNITY WCH</v>
      </c>
      <c r="B3616" t="s">
        <v>147</v>
      </c>
      <c r="C3616" t="s">
        <v>11389</v>
      </c>
      <c r="D3616" t="s">
        <v>2588</v>
      </c>
      <c r="E3616" t="s">
        <v>2589</v>
      </c>
      <c r="F3616" t="s">
        <v>11422</v>
      </c>
      <c r="G3616" s="11"/>
      <c r="H3616" s="11"/>
    </row>
    <row r="3617" spans="1:8" x14ac:dyDescent="0.35">
      <c r="A3617" t="str">
        <f t="shared" si="57"/>
        <v>RNNBXSCBU WCH</v>
      </c>
      <c r="B3617" t="s">
        <v>147</v>
      </c>
      <c r="C3617" t="s">
        <v>11389</v>
      </c>
      <c r="D3617" t="s">
        <v>2588</v>
      </c>
      <c r="E3617" t="s">
        <v>2589</v>
      </c>
      <c r="F3617" t="s">
        <v>11423</v>
      </c>
      <c r="G3617" s="11"/>
      <c r="H3617" s="11"/>
    </row>
    <row r="3618" spans="1:8" x14ac:dyDescent="0.35">
      <c r="A3618" t="str">
        <f t="shared" si="57"/>
        <v>RNNBXWARD 1</v>
      </c>
      <c r="B3618" t="s">
        <v>147</v>
      </c>
      <c r="C3618" t="s">
        <v>11389</v>
      </c>
      <c r="D3618" t="s">
        <v>2588</v>
      </c>
      <c r="E3618" t="s">
        <v>2589</v>
      </c>
      <c r="F3618" t="s">
        <v>6709</v>
      </c>
      <c r="G3618" s="11"/>
      <c r="H3618" s="11"/>
    </row>
    <row r="3619" spans="1:8" x14ac:dyDescent="0.35">
      <c r="A3619" t="str">
        <f t="shared" si="57"/>
        <v>RNNBXWARD 2</v>
      </c>
      <c r="B3619" t="s">
        <v>147</v>
      </c>
      <c r="C3619" t="s">
        <v>11389</v>
      </c>
      <c r="D3619" t="s">
        <v>2588</v>
      </c>
      <c r="E3619" t="s">
        <v>2589</v>
      </c>
      <c r="F3619" t="s">
        <v>6711</v>
      </c>
      <c r="G3619" s="11"/>
      <c r="H3619" s="11"/>
    </row>
    <row r="3620" spans="1:8" x14ac:dyDescent="0.35">
      <c r="A3620" t="str">
        <f t="shared" si="57"/>
        <v>RNNBXWARD 3</v>
      </c>
      <c r="B3620" t="s">
        <v>147</v>
      </c>
      <c r="C3620" t="s">
        <v>11389</v>
      </c>
      <c r="D3620" t="s">
        <v>2588</v>
      </c>
      <c r="E3620" t="s">
        <v>2589</v>
      </c>
      <c r="F3620" t="s">
        <v>8976</v>
      </c>
      <c r="G3620" s="11"/>
      <c r="H3620" s="11"/>
    </row>
    <row r="3621" spans="1:8" x14ac:dyDescent="0.35">
      <c r="A3621" t="str">
        <f t="shared" si="57"/>
        <v>RNNBXWARD 4</v>
      </c>
      <c r="B3621" t="s">
        <v>147</v>
      </c>
      <c r="C3621" t="s">
        <v>11389</v>
      </c>
      <c r="D3621" t="s">
        <v>2588</v>
      </c>
      <c r="E3621" t="s">
        <v>2589</v>
      </c>
      <c r="F3621" t="s">
        <v>11424</v>
      </c>
      <c r="G3621" s="11"/>
      <c r="H3621" s="11"/>
    </row>
    <row r="3622" spans="1:8" x14ac:dyDescent="0.35">
      <c r="A3622" t="str">
        <f t="shared" si="57"/>
        <v>RNN42Workington</v>
      </c>
      <c r="B3622" t="s">
        <v>147</v>
      </c>
      <c r="C3622" t="s">
        <v>11389</v>
      </c>
      <c r="D3622" t="s">
        <v>2595</v>
      </c>
      <c r="E3622" t="s">
        <v>2596</v>
      </c>
      <c r="F3622" t="s">
        <v>11425</v>
      </c>
      <c r="G3622" s="11"/>
      <c r="H3622" s="11"/>
    </row>
    <row r="3623" spans="1:8" x14ac:dyDescent="0.35">
      <c r="A3623" t="str">
        <f t="shared" si="57"/>
        <v>RATAPMarigold</v>
      </c>
      <c r="B3623" t="s">
        <v>148</v>
      </c>
      <c r="C3623" t="s">
        <v>11426</v>
      </c>
      <c r="D3623" t="s">
        <v>891</v>
      </c>
      <c r="E3623" t="s">
        <v>892</v>
      </c>
      <c r="F3623" t="s">
        <v>11427</v>
      </c>
      <c r="G3623" s="11"/>
      <c r="H3623" s="11"/>
    </row>
    <row r="3624" spans="1:8" x14ac:dyDescent="0.35">
      <c r="A3624" t="str">
        <f t="shared" si="57"/>
        <v>RATRMGibson</v>
      </c>
      <c r="B3624" t="s">
        <v>148</v>
      </c>
      <c r="C3624" t="s">
        <v>11426</v>
      </c>
      <c r="D3624" t="s">
        <v>896</v>
      </c>
      <c r="E3624" t="s">
        <v>858</v>
      </c>
      <c r="F3624" t="s">
        <v>14395</v>
      </c>
      <c r="G3624" s="11"/>
      <c r="H3624" s="11"/>
    </row>
    <row r="3625" spans="1:8" x14ac:dyDescent="0.35">
      <c r="A3625" t="str">
        <f t="shared" si="57"/>
        <v>RATRMToward Ward</v>
      </c>
      <c r="B3625" t="s">
        <v>148</v>
      </c>
      <c r="C3625" t="s">
        <v>11426</v>
      </c>
      <c r="D3625" t="s">
        <v>896</v>
      </c>
      <c r="E3625" t="s">
        <v>858</v>
      </c>
      <c r="F3625" t="s">
        <v>14394</v>
      </c>
      <c r="G3625" s="11"/>
      <c r="H3625" s="11"/>
    </row>
    <row r="3626" spans="1:8" x14ac:dyDescent="0.35">
      <c r="A3626" t="str">
        <f t="shared" si="57"/>
        <v>RATRYBrookside</v>
      </c>
      <c r="B3626" t="s">
        <v>148</v>
      </c>
      <c r="C3626" t="s">
        <v>11426</v>
      </c>
      <c r="D3626" t="s">
        <v>897</v>
      </c>
      <c r="E3626" t="s">
        <v>898</v>
      </c>
      <c r="F3626" t="s">
        <v>11428</v>
      </c>
      <c r="G3626" s="11"/>
      <c r="H3626" s="11"/>
    </row>
    <row r="3627" spans="1:8" x14ac:dyDescent="0.35">
      <c r="A3627" t="str">
        <f t="shared" si="57"/>
        <v>RATGMCook Ward</v>
      </c>
      <c r="B3627" t="s">
        <v>148</v>
      </c>
      <c r="C3627" t="s">
        <v>11426</v>
      </c>
      <c r="D3627" t="s">
        <v>915</v>
      </c>
      <c r="E3627" t="s">
        <v>916</v>
      </c>
      <c r="F3627" t="s">
        <v>11429</v>
      </c>
      <c r="G3627" s="11"/>
      <c r="H3627" s="11"/>
    </row>
    <row r="3628" spans="1:8" x14ac:dyDescent="0.35">
      <c r="A3628" t="str">
        <f t="shared" si="57"/>
        <v>RATGMKahlo Ward</v>
      </c>
      <c r="B3628" t="s">
        <v>148</v>
      </c>
      <c r="C3628" t="s">
        <v>11426</v>
      </c>
      <c r="D3628" t="s">
        <v>915</v>
      </c>
      <c r="E3628" t="s">
        <v>916</v>
      </c>
      <c r="F3628" t="s">
        <v>11430</v>
      </c>
      <c r="G3628" s="11"/>
      <c r="H3628" s="11"/>
    </row>
    <row r="3629" spans="1:8" x14ac:dyDescent="0.35">
      <c r="A3629" t="str">
        <f t="shared" si="57"/>
        <v>RATGMKnight
(formally Hepworth)</v>
      </c>
      <c r="B3629" t="s">
        <v>148</v>
      </c>
      <c r="C3629" t="s">
        <v>11426</v>
      </c>
      <c r="D3629" t="s">
        <v>915</v>
      </c>
      <c r="E3629" t="s">
        <v>916</v>
      </c>
      <c r="F3629" t="s">
        <v>11431</v>
      </c>
      <c r="G3629" s="11"/>
      <c r="H3629" s="11"/>
    </row>
    <row r="3630" spans="1:8" x14ac:dyDescent="0.35">
      <c r="A3630" t="str">
        <f t="shared" ref="A3630:A3693" si="58">CONCATENATE(D3630,F3630)</f>
        <v>RATGMMonet</v>
      </c>
      <c r="B3630" t="s">
        <v>148</v>
      </c>
      <c r="C3630" t="s">
        <v>11426</v>
      </c>
      <c r="D3630" t="s">
        <v>915</v>
      </c>
      <c r="E3630" t="s">
        <v>916</v>
      </c>
      <c r="F3630" t="s">
        <v>11432</v>
      </c>
      <c r="G3630" s="11"/>
      <c r="H3630" s="11"/>
    </row>
    <row r="3631" spans="1:8" x14ac:dyDescent="0.35">
      <c r="A3631" t="str">
        <f t="shared" si="58"/>
        <v>RATGMMoore Ward</v>
      </c>
      <c r="B3631" t="s">
        <v>148</v>
      </c>
      <c r="C3631" t="s">
        <v>11426</v>
      </c>
      <c r="D3631" t="s">
        <v>915</v>
      </c>
      <c r="E3631" t="s">
        <v>916</v>
      </c>
      <c r="F3631" t="s">
        <v>11433</v>
      </c>
      <c r="G3631" s="11"/>
      <c r="H3631" s="11"/>
    </row>
    <row r="3632" spans="1:8" x14ac:dyDescent="0.35">
      <c r="A3632" t="str">
        <f t="shared" si="58"/>
        <v>RATGMMorris Ward</v>
      </c>
      <c r="B3632" t="s">
        <v>148</v>
      </c>
      <c r="C3632" t="s">
        <v>11426</v>
      </c>
      <c r="D3632" t="s">
        <v>915</v>
      </c>
      <c r="E3632" t="s">
        <v>916</v>
      </c>
      <c r="F3632" t="s">
        <v>11434</v>
      </c>
      <c r="G3632" s="11"/>
      <c r="H3632" s="12"/>
    </row>
    <row r="3633" spans="1:8" x14ac:dyDescent="0.35">
      <c r="A3633" t="str">
        <f t="shared" si="58"/>
        <v>RATGMOgura Ward</v>
      </c>
      <c r="B3633" t="s">
        <v>148</v>
      </c>
      <c r="C3633" t="s">
        <v>11426</v>
      </c>
      <c r="D3633" t="s">
        <v>915</v>
      </c>
      <c r="E3633" t="s">
        <v>916</v>
      </c>
      <c r="F3633" t="s">
        <v>11435</v>
      </c>
      <c r="G3633" s="11"/>
      <c r="H3633" s="11"/>
    </row>
    <row r="3634" spans="1:8" x14ac:dyDescent="0.35">
      <c r="A3634" t="str">
        <f t="shared" si="58"/>
        <v>RATGMPicasso Ward</v>
      </c>
      <c r="B3634" t="s">
        <v>148</v>
      </c>
      <c r="C3634" t="s">
        <v>11426</v>
      </c>
      <c r="D3634" t="s">
        <v>915</v>
      </c>
      <c r="E3634" t="s">
        <v>916</v>
      </c>
      <c r="F3634" t="s">
        <v>11436</v>
      </c>
      <c r="G3634" s="11"/>
      <c r="H3634" s="11"/>
    </row>
    <row r="3635" spans="1:8" x14ac:dyDescent="0.35">
      <c r="A3635" t="str">
        <f t="shared" si="58"/>
        <v>RATGMStage Ward</v>
      </c>
      <c r="B3635" t="s">
        <v>148</v>
      </c>
      <c r="C3635" t="s">
        <v>11426</v>
      </c>
      <c r="D3635" t="s">
        <v>915</v>
      </c>
      <c r="E3635" t="s">
        <v>916</v>
      </c>
      <c r="F3635" t="s">
        <v>11437</v>
      </c>
      <c r="G3635" s="11"/>
      <c r="H3635" s="11"/>
    </row>
    <row r="3636" spans="1:8" x14ac:dyDescent="0.35">
      <c r="A3636" t="str">
        <f t="shared" si="58"/>
        <v>RATGMTitian Ward</v>
      </c>
      <c r="B3636" t="s">
        <v>148</v>
      </c>
      <c r="C3636" t="s">
        <v>11426</v>
      </c>
      <c r="D3636" t="s">
        <v>915</v>
      </c>
      <c r="E3636" t="s">
        <v>916</v>
      </c>
      <c r="F3636" t="s">
        <v>11438</v>
      </c>
      <c r="G3636" s="11" t="s">
        <v>14260</v>
      </c>
      <c r="H3636" s="11" t="s">
        <v>14261</v>
      </c>
    </row>
    <row r="3637" spans="1:8" x14ac:dyDescent="0.35">
      <c r="A3637" t="str">
        <f t="shared" si="58"/>
        <v>RATGMTurner Ward</v>
      </c>
      <c r="B3637" t="s">
        <v>148</v>
      </c>
      <c r="C3637" t="s">
        <v>11426</v>
      </c>
      <c r="D3637" t="s">
        <v>915</v>
      </c>
      <c r="E3637" t="s">
        <v>916</v>
      </c>
      <c r="F3637" t="s">
        <v>11439</v>
      </c>
      <c r="G3637" s="11"/>
      <c r="H3637" s="11"/>
    </row>
    <row r="3638" spans="1:8" x14ac:dyDescent="0.35">
      <c r="A3638" t="str">
        <f t="shared" si="58"/>
        <v>RATGMWoodbury Unit 1</v>
      </c>
      <c r="B3638" t="s">
        <v>148</v>
      </c>
      <c r="C3638" t="s">
        <v>11426</v>
      </c>
      <c r="D3638" t="s">
        <v>915</v>
      </c>
      <c r="E3638" t="s">
        <v>916</v>
      </c>
      <c r="F3638" t="s">
        <v>11440</v>
      </c>
      <c r="G3638" s="11"/>
      <c r="H3638" s="11"/>
    </row>
    <row r="3639" spans="1:8" x14ac:dyDescent="0.35">
      <c r="A3639" t="str">
        <f t="shared" si="58"/>
        <v>RATPXK&amp;M ADOLESCENT UNIT</v>
      </c>
      <c r="B3639" t="s">
        <v>148</v>
      </c>
      <c r="C3639" t="s">
        <v>11426</v>
      </c>
      <c r="D3639" t="s">
        <v>14177</v>
      </c>
      <c r="E3639" t="s">
        <v>14207</v>
      </c>
      <c r="F3639" t="s">
        <v>14209</v>
      </c>
      <c r="G3639" s="11"/>
      <c r="H3639" s="11"/>
    </row>
    <row r="3640" spans="1:8" x14ac:dyDescent="0.35">
      <c r="A3640" t="str">
        <f t="shared" si="58"/>
        <v>RATDGFoxglove Ward</v>
      </c>
      <c r="B3640" t="s">
        <v>148</v>
      </c>
      <c r="C3640" t="s">
        <v>11426</v>
      </c>
      <c r="D3640" t="s">
        <v>930</v>
      </c>
      <c r="E3640" t="s">
        <v>931</v>
      </c>
      <c r="F3640" t="s">
        <v>11441</v>
      </c>
      <c r="G3640" s="11"/>
      <c r="H3640" s="11"/>
    </row>
    <row r="3641" spans="1:8" x14ac:dyDescent="0.35">
      <c r="A3641" t="str">
        <f t="shared" si="58"/>
        <v>RATDGJaponica</v>
      </c>
      <c r="B3641" t="s">
        <v>148</v>
      </c>
      <c r="C3641" t="s">
        <v>11426</v>
      </c>
      <c r="D3641" t="s">
        <v>930</v>
      </c>
      <c r="E3641" t="s">
        <v>931</v>
      </c>
      <c r="F3641" t="s">
        <v>11442</v>
      </c>
      <c r="G3641" s="11"/>
      <c r="H3641" s="11"/>
    </row>
    <row r="3642" spans="1:8" x14ac:dyDescent="0.35">
      <c r="A3642" t="str">
        <f t="shared" si="58"/>
        <v>RATDGWinter Lily</v>
      </c>
      <c r="B3642" t="s">
        <v>148</v>
      </c>
      <c r="C3642" t="s">
        <v>11426</v>
      </c>
      <c r="D3642" t="s">
        <v>930</v>
      </c>
      <c r="E3642" t="s">
        <v>931</v>
      </c>
      <c r="F3642" t="s">
        <v>14505</v>
      </c>
      <c r="G3642" s="11" t="s">
        <v>14263</v>
      </c>
      <c r="H3642" s="11" t="s">
        <v>14261</v>
      </c>
    </row>
    <row r="3643" spans="1:8" x14ac:dyDescent="0.35">
      <c r="A3643" t="str">
        <f t="shared" si="58"/>
        <v>RATAFMayfield Ward</v>
      </c>
      <c r="B3643" t="s">
        <v>148</v>
      </c>
      <c r="C3643" t="s">
        <v>11426</v>
      </c>
      <c r="D3643" t="s">
        <v>939</v>
      </c>
      <c r="E3643" t="s">
        <v>940</v>
      </c>
      <c r="F3643" t="s">
        <v>11443</v>
      </c>
      <c r="G3643" s="11"/>
      <c r="H3643" s="11"/>
    </row>
    <row r="3644" spans="1:8" x14ac:dyDescent="0.35">
      <c r="A3644" t="str">
        <f t="shared" si="58"/>
        <v>K9O1EGround Floor</v>
      </c>
      <c r="B3644" t="s">
        <v>148</v>
      </c>
      <c r="C3644" t="s">
        <v>11426</v>
      </c>
      <c r="D3644" t="s">
        <v>14578</v>
      </c>
      <c r="E3644" t="s">
        <v>14577</v>
      </c>
      <c r="F3644" t="s">
        <v>14579</v>
      </c>
      <c r="G3644" s="11"/>
      <c r="H3644" s="11"/>
    </row>
    <row r="3645" spans="1:8" x14ac:dyDescent="0.35">
      <c r="A3645" t="str">
        <f t="shared" si="58"/>
        <v>K9O1ETop Floor</v>
      </c>
      <c r="B3645" t="s">
        <v>148</v>
      </c>
      <c r="C3645" t="s">
        <v>11426</v>
      </c>
      <c r="D3645" t="s">
        <v>14578</v>
      </c>
      <c r="E3645" t="s">
        <v>14577</v>
      </c>
      <c r="F3645" t="s">
        <v>14580</v>
      </c>
      <c r="G3645" s="11"/>
      <c r="H3645" s="11"/>
    </row>
    <row r="3646" spans="1:8" x14ac:dyDescent="0.35">
      <c r="A3646" t="str">
        <f t="shared" si="58"/>
        <v>RAPNMAcute Assessment Unit</v>
      </c>
      <c r="B3646" t="s">
        <v>149</v>
      </c>
      <c r="C3646" t="s">
        <v>11444</v>
      </c>
      <c r="D3646" t="s">
        <v>885</v>
      </c>
      <c r="E3646" t="s">
        <v>886</v>
      </c>
      <c r="F3646" t="s">
        <v>8351</v>
      </c>
      <c r="G3646" s="11"/>
      <c r="H3646" s="11"/>
    </row>
    <row r="3647" spans="1:8" x14ac:dyDescent="0.35">
      <c r="A3647" t="str">
        <f t="shared" si="58"/>
        <v>RAPNMAcute Medical Unit</v>
      </c>
      <c r="B3647" t="s">
        <v>149</v>
      </c>
      <c r="C3647" t="s">
        <v>11444</v>
      </c>
      <c r="D3647" t="s">
        <v>885</v>
      </c>
      <c r="E3647" t="s">
        <v>886</v>
      </c>
      <c r="F3647" t="s">
        <v>9304</v>
      </c>
      <c r="G3647" s="11"/>
      <c r="H3647" s="11"/>
    </row>
    <row r="3648" spans="1:8" x14ac:dyDescent="0.35">
      <c r="A3648" t="str">
        <f t="shared" si="58"/>
        <v>RAPNMAcute Stroke Unit</v>
      </c>
      <c r="B3648" t="s">
        <v>149</v>
      </c>
      <c r="C3648" t="s">
        <v>11444</v>
      </c>
      <c r="D3648" t="s">
        <v>885</v>
      </c>
      <c r="E3648" t="s">
        <v>886</v>
      </c>
      <c r="F3648" t="s">
        <v>11445</v>
      </c>
      <c r="G3648" s="11"/>
      <c r="H3648" s="11"/>
    </row>
    <row r="3649" spans="1:8" x14ac:dyDescent="0.35">
      <c r="A3649" t="str">
        <f t="shared" si="58"/>
        <v>RAPNMCharles Coward</v>
      </c>
      <c r="B3649" t="s">
        <v>149</v>
      </c>
      <c r="C3649" t="s">
        <v>11444</v>
      </c>
      <c r="D3649" t="s">
        <v>885</v>
      </c>
      <c r="E3649" t="s">
        <v>886</v>
      </c>
      <c r="F3649" t="s">
        <v>11446</v>
      </c>
      <c r="G3649" s="11"/>
      <c r="H3649" s="11"/>
    </row>
    <row r="3650" spans="1:8" x14ac:dyDescent="0.35">
      <c r="A3650" t="str">
        <f t="shared" si="58"/>
        <v>RAPNMCritical Care Unit</v>
      </c>
      <c r="B3650" t="s">
        <v>149</v>
      </c>
      <c r="C3650" t="s">
        <v>11444</v>
      </c>
      <c r="D3650" t="s">
        <v>885</v>
      </c>
      <c r="E3650" t="s">
        <v>886</v>
      </c>
      <c r="F3650" t="s">
        <v>9443</v>
      </c>
      <c r="G3650" s="11"/>
      <c r="H3650" s="11"/>
    </row>
    <row r="3651" spans="1:8" x14ac:dyDescent="0.35">
      <c r="A3651" t="str">
        <f t="shared" si="58"/>
        <v>RAPNMLabour Ward</v>
      </c>
      <c r="B3651" t="s">
        <v>149</v>
      </c>
      <c r="C3651" t="s">
        <v>11444</v>
      </c>
      <c r="D3651" t="s">
        <v>885</v>
      </c>
      <c r="E3651" t="s">
        <v>886</v>
      </c>
      <c r="F3651" t="s">
        <v>8829</v>
      </c>
      <c r="G3651" s="11"/>
      <c r="H3651" s="11"/>
    </row>
    <row r="3652" spans="1:8" x14ac:dyDescent="0.35">
      <c r="A3652" t="str">
        <f t="shared" si="58"/>
        <v>RAPNMMaternity ward</v>
      </c>
      <c r="B3652" t="s">
        <v>149</v>
      </c>
      <c r="C3652" t="s">
        <v>11444</v>
      </c>
      <c r="D3652" t="s">
        <v>885</v>
      </c>
      <c r="E3652" t="s">
        <v>886</v>
      </c>
      <c r="F3652" t="s">
        <v>11447</v>
      </c>
      <c r="G3652" s="11"/>
      <c r="H3652" s="11"/>
    </row>
    <row r="3653" spans="1:8" x14ac:dyDescent="0.35">
      <c r="A3653" t="str">
        <f t="shared" si="58"/>
        <v>RAPNMMichael Bates</v>
      </c>
      <c r="B3653" t="s">
        <v>149</v>
      </c>
      <c r="C3653" t="s">
        <v>11444</v>
      </c>
      <c r="D3653" t="s">
        <v>885</v>
      </c>
      <c r="E3653" t="s">
        <v>886</v>
      </c>
      <c r="F3653" t="s">
        <v>11448</v>
      </c>
      <c r="G3653" s="11"/>
      <c r="H3653" s="11"/>
    </row>
    <row r="3654" spans="1:8" x14ac:dyDescent="0.35">
      <c r="A3654" t="str">
        <f t="shared" si="58"/>
        <v>RAPNMPodium Ward 1</v>
      </c>
      <c r="B3654" t="s">
        <v>149</v>
      </c>
      <c r="C3654" t="s">
        <v>11444</v>
      </c>
      <c r="D3654" t="s">
        <v>885</v>
      </c>
      <c r="E3654" t="s">
        <v>886</v>
      </c>
      <c r="F3654" t="s">
        <v>11449</v>
      </c>
      <c r="G3654" s="11"/>
      <c r="H3654" s="11"/>
    </row>
    <row r="3655" spans="1:8" x14ac:dyDescent="0.35">
      <c r="A3655" t="str">
        <f t="shared" si="58"/>
        <v>RAPNMPymmes0</v>
      </c>
      <c r="B3655" t="s">
        <v>149</v>
      </c>
      <c r="C3655" t="s">
        <v>11444</v>
      </c>
      <c r="D3655" t="s">
        <v>885</v>
      </c>
      <c r="E3655" t="s">
        <v>886</v>
      </c>
      <c r="F3655" t="s">
        <v>11450</v>
      </c>
      <c r="G3655" s="11"/>
      <c r="H3655" s="11"/>
    </row>
    <row r="3656" spans="1:8" x14ac:dyDescent="0.35">
      <c r="A3656" t="str">
        <f t="shared" si="58"/>
        <v>RAPNMRainbow</v>
      </c>
      <c r="B3656" t="s">
        <v>149</v>
      </c>
      <c r="C3656" t="s">
        <v>11444</v>
      </c>
      <c r="D3656" t="s">
        <v>885</v>
      </c>
      <c r="E3656" t="s">
        <v>886</v>
      </c>
      <c r="F3656" t="s">
        <v>11451</v>
      </c>
      <c r="G3656" s="11"/>
      <c r="H3656" s="11"/>
    </row>
    <row r="3657" spans="1:8" x14ac:dyDescent="0.35">
      <c r="A3657" t="str">
        <f t="shared" si="58"/>
        <v>RAPNMS3 Orthopaedics</v>
      </c>
      <c r="B3657" t="s">
        <v>149</v>
      </c>
      <c r="C3657" t="s">
        <v>11444</v>
      </c>
      <c r="D3657" t="s">
        <v>885</v>
      </c>
      <c r="E3657" t="s">
        <v>886</v>
      </c>
      <c r="F3657" t="s">
        <v>11452</v>
      </c>
      <c r="G3657" s="11"/>
      <c r="H3657" s="11"/>
    </row>
    <row r="3658" spans="1:8" x14ac:dyDescent="0.35">
      <c r="A3658" t="str">
        <f t="shared" si="58"/>
        <v>RAPNMStarlight</v>
      </c>
      <c r="B3658" t="s">
        <v>149</v>
      </c>
      <c r="C3658" t="s">
        <v>11444</v>
      </c>
      <c r="D3658" t="s">
        <v>885</v>
      </c>
      <c r="E3658" t="s">
        <v>886</v>
      </c>
      <c r="F3658" t="s">
        <v>9151</v>
      </c>
      <c r="G3658" s="11"/>
      <c r="H3658" s="11"/>
    </row>
    <row r="3659" spans="1:8" x14ac:dyDescent="0.35">
      <c r="A3659" t="str">
        <f t="shared" si="58"/>
        <v>RAPNMSunrise</v>
      </c>
      <c r="B3659" t="s">
        <v>149</v>
      </c>
      <c r="C3659" t="s">
        <v>11444</v>
      </c>
      <c r="D3659" t="s">
        <v>885</v>
      </c>
      <c r="E3659" t="s">
        <v>886</v>
      </c>
      <c r="F3659" t="s">
        <v>11453</v>
      </c>
      <c r="G3659" s="11"/>
      <c r="H3659" s="11"/>
    </row>
    <row r="3660" spans="1:8" x14ac:dyDescent="0.35">
      <c r="A3660" t="str">
        <f t="shared" si="58"/>
        <v>RAPNMSurgical Ward 2</v>
      </c>
      <c r="B3660" t="s">
        <v>149</v>
      </c>
      <c r="C3660" t="s">
        <v>11444</v>
      </c>
      <c r="D3660" t="s">
        <v>885</v>
      </c>
      <c r="E3660" t="s">
        <v>886</v>
      </c>
      <c r="F3660" t="s">
        <v>11454</v>
      </c>
      <c r="G3660" s="11"/>
      <c r="H3660" s="11"/>
    </row>
    <row r="3661" spans="1:8" x14ac:dyDescent="0.35">
      <c r="A3661" t="str">
        <f t="shared" si="58"/>
        <v>RAPNMT3S</v>
      </c>
      <c r="B3661" t="s">
        <v>149</v>
      </c>
      <c r="C3661" t="s">
        <v>11444</v>
      </c>
      <c r="D3661" t="s">
        <v>885</v>
      </c>
      <c r="E3661" t="s">
        <v>886</v>
      </c>
      <c r="F3661" t="s">
        <v>11455</v>
      </c>
      <c r="G3661" s="11"/>
      <c r="H3661" s="11"/>
    </row>
    <row r="3662" spans="1:8" x14ac:dyDescent="0.35">
      <c r="A3662" t="str">
        <f t="shared" si="58"/>
        <v>RAPNMT4 Winter Pressure</v>
      </c>
      <c r="B3662" t="s">
        <v>149</v>
      </c>
      <c r="C3662" t="s">
        <v>11444</v>
      </c>
      <c r="D3662" t="s">
        <v>885</v>
      </c>
      <c r="E3662" t="s">
        <v>886</v>
      </c>
      <c r="F3662" t="s">
        <v>11456</v>
      </c>
      <c r="G3662" s="11"/>
      <c r="H3662" s="11"/>
    </row>
    <row r="3663" spans="1:8" x14ac:dyDescent="0.35">
      <c r="A3663" t="str">
        <f t="shared" si="58"/>
        <v>RAPNMT5 Medical Ward</v>
      </c>
      <c r="B3663" t="s">
        <v>149</v>
      </c>
      <c r="C3663" t="s">
        <v>11444</v>
      </c>
      <c r="D3663" t="s">
        <v>885</v>
      </c>
      <c r="E3663" t="s">
        <v>886</v>
      </c>
      <c r="F3663" t="s">
        <v>11457</v>
      </c>
      <c r="G3663" s="11"/>
      <c r="H3663" s="11"/>
    </row>
    <row r="3664" spans="1:8" x14ac:dyDescent="0.35">
      <c r="A3664" t="str">
        <f t="shared" si="58"/>
        <v>RAPNMT6 Medical Ward</v>
      </c>
      <c r="B3664" t="s">
        <v>149</v>
      </c>
      <c r="C3664" t="s">
        <v>11444</v>
      </c>
      <c r="D3664" t="s">
        <v>885</v>
      </c>
      <c r="E3664" t="s">
        <v>886</v>
      </c>
      <c r="F3664" t="s">
        <v>11458</v>
      </c>
      <c r="G3664" s="11"/>
      <c r="H3664" s="11"/>
    </row>
    <row r="3665" spans="1:8" x14ac:dyDescent="0.35">
      <c r="A3665" t="str">
        <f t="shared" si="58"/>
        <v>RAPNMT7 Medical Ward</v>
      </c>
      <c r="B3665" t="s">
        <v>149</v>
      </c>
      <c r="C3665" t="s">
        <v>11444</v>
      </c>
      <c r="D3665" t="s">
        <v>885</v>
      </c>
      <c r="E3665" t="s">
        <v>886</v>
      </c>
      <c r="F3665" t="s">
        <v>11459</v>
      </c>
      <c r="G3665" s="11"/>
      <c r="H3665" s="11"/>
    </row>
    <row r="3666" spans="1:8" x14ac:dyDescent="0.35">
      <c r="A3666" t="str">
        <f t="shared" si="58"/>
        <v>RAPNMT8 Medical Ward</v>
      </c>
      <c r="B3666" t="s">
        <v>149</v>
      </c>
      <c r="C3666" t="s">
        <v>11444</v>
      </c>
      <c r="D3666" t="s">
        <v>885</v>
      </c>
      <c r="E3666" t="s">
        <v>886</v>
      </c>
      <c r="F3666" t="s">
        <v>11460</v>
      </c>
      <c r="G3666" s="11"/>
      <c r="H3666" s="11"/>
    </row>
    <row r="3667" spans="1:8" x14ac:dyDescent="0.35">
      <c r="A3667" t="str">
        <f t="shared" si="58"/>
        <v>RLY86Darwin Centre</v>
      </c>
      <c r="B3667" t="s">
        <v>150</v>
      </c>
      <c r="C3667" t="s">
        <v>11461</v>
      </c>
      <c r="D3667" t="s">
        <v>2344</v>
      </c>
      <c r="E3667" t="s">
        <v>2345</v>
      </c>
      <c r="F3667" t="s">
        <v>11462</v>
      </c>
      <c r="G3667" s="11"/>
      <c r="H3667" s="11"/>
    </row>
    <row r="3668" spans="1:8" x14ac:dyDescent="0.35">
      <c r="A3668" t="str">
        <f t="shared" si="58"/>
        <v>RLY39Florence House</v>
      </c>
      <c r="B3668" t="s">
        <v>150</v>
      </c>
      <c r="C3668" t="s">
        <v>11461</v>
      </c>
      <c r="D3668" t="s">
        <v>2350</v>
      </c>
      <c r="E3668" t="s">
        <v>2351</v>
      </c>
      <c r="F3668" t="s">
        <v>9466</v>
      </c>
      <c r="G3668" s="11"/>
      <c r="H3668" s="11"/>
    </row>
    <row r="3669" spans="1:8" x14ac:dyDescent="0.35">
      <c r="A3669" t="str">
        <f t="shared" si="58"/>
        <v>RLY88A&amp;T</v>
      </c>
      <c r="B3669" t="s">
        <v>150</v>
      </c>
      <c r="C3669" t="s">
        <v>11461</v>
      </c>
      <c r="D3669" t="s">
        <v>2352</v>
      </c>
      <c r="E3669" t="s">
        <v>2353</v>
      </c>
      <c r="F3669" t="s">
        <v>11463</v>
      </c>
      <c r="G3669" s="11"/>
      <c r="H3669" s="11"/>
    </row>
    <row r="3670" spans="1:8" x14ac:dyDescent="0.35">
      <c r="A3670" t="str">
        <f t="shared" si="58"/>
        <v>RLY88Edward Myers</v>
      </c>
      <c r="B3670" t="s">
        <v>150</v>
      </c>
      <c r="C3670" t="s">
        <v>11461</v>
      </c>
      <c r="D3670" t="s">
        <v>2352</v>
      </c>
      <c r="E3670" t="s">
        <v>2353</v>
      </c>
      <c r="F3670" t="s">
        <v>11464</v>
      </c>
      <c r="G3670" s="11"/>
      <c r="H3670" s="11"/>
    </row>
    <row r="3671" spans="1:8" x14ac:dyDescent="0.35">
      <c r="A3671" t="str">
        <f t="shared" si="58"/>
        <v>RLY88PICU</v>
      </c>
      <c r="B3671" t="s">
        <v>150</v>
      </c>
      <c r="C3671" t="s">
        <v>11461</v>
      </c>
      <c r="D3671" t="s">
        <v>2352</v>
      </c>
      <c r="E3671" t="s">
        <v>2353</v>
      </c>
      <c r="F3671" t="s">
        <v>8742</v>
      </c>
      <c r="G3671" s="11"/>
      <c r="H3671" s="11"/>
    </row>
    <row r="3672" spans="1:8" x14ac:dyDescent="0.35">
      <c r="A3672" t="str">
        <f t="shared" si="58"/>
        <v>RLY88Ward 1</v>
      </c>
      <c r="B3672" t="s">
        <v>150</v>
      </c>
      <c r="C3672" t="s">
        <v>11461</v>
      </c>
      <c r="D3672" t="s">
        <v>2352</v>
      </c>
      <c r="E3672" t="s">
        <v>2353</v>
      </c>
      <c r="F3672" t="s">
        <v>8743</v>
      </c>
      <c r="G3672" s="11"/>
      <c r="H3672" s="11"/>
    </row>
    <row r="3673" spans="1:8" x14ac:dyDescent="0.35">
      <c r="A3673" t="str">
        <f t="shared" si="58"/>
        <v>RLY88Ward 2</v>
      </c>
      <c r="B3673" t="s">
        <v>150</v>
      </c>
      <c r="C3673" t="s">
        <v>11461</v>
      </c>
      <c r="D3673" t="s">
        <v>2352</v>
      </c>
      <c r="E3673" t="s">
        <v>2353</v>
      </c>
      <c r="F3673" t="s">
        <v>8746</v>
      </c>
      <c r="G3673" s="11"/>
      <c r="H3673" s="11"/>
    </row>
    <row r="3674" spans="1:8" x14ac:dyDescent="0.35">
      <c r="A3674" t="str">
        <f t="shared" si="58"/>
        <v>RLY88Ward 3</v>
      </c>
      <c r="B3674" t="s">
        <v>150</v>
      </c>
      <c r="C3674" t="s">
        <v>11461</v>
      </c>
      <c r="D3674" t="s">
        <v>2352</v>
      </c>
      <c r="E3674" t="s">
        <v>2353</v>
      </c>
      <c r="F3674" t="s">
        <v>8753</v>
      </c>
      <c r="G3674" s="11"/>
      <c r="H3674" s="11"/>
    </row>
    <row r="3675" spans="1:8" x14ac:dyDescent="0.35">
      <c r="A3675" t="str">
        <f t="shared" si="58"/>
        <v>RLY88Ward 4</v>
      </c>
      <c r="B3675" t="s">
        <v>150</v>
      </c>
      <c r="C3675" t="s">
        <v>11461</v>
      </c>
      <c r="D3675" t="s">
        <v>2352</v>
      </c>
      <c r="E3675" t="s">
        <v>2353</v>
      </c>
      <c r="F3675" t="s">
        <v>8754</v>
      </c>
      <c r="G3675" s="11" t="s">
        <v>8593</v>
      </c>
      <c r="H3675" s="11">
        <v>43735</v>
      </c>
    </row>
    <row r="3676" spans="1:8" x14ac:dyDescent="0.35">
      <c r="A3676" t="str">
        <f t="shared" si="58"/>
        <v>RLY88Ward 5</v>
      </c>
      <c r="B3676" t="s">
        <v>150</v>
      </c>
      <c r="C3676" t="s">
        <v>11461</v>
      </c>
      <c r="D3676" t="s">
        <v>2352</v>
      </c>
      <c r="E3676" t="s">
        <v>2353</v>
      </c>
      <c r="F3676" t="s">
        <v>8747</v>
      </c>
      <c r="G3676" s="11"/>
      <c r="H3676" s="11"/>
    </row>
    <row r="3677" spans="1:8" x14ac:dyDescent="0.35">
      <c r="A3677" t="str">
        <f t="shared" si="58"/>
        <v>RLY88Ward 6</v>
      </c>
      <c r="B3677" t="s">
        <v>150</v>
      </c>
      <c r="C3677" t="s">
        <v>11461</v>
      </c>
      <c r="D3677" t="s">
        <v>2352</v>
      </c>
      <c r="E3677" t="s">
        <v>2353</v>
      </c>
      <c r="F3677" t="s">
        <v>8784</v>
      </c>
      <c r="G3677" s="11"/>
      <c r="H3677" s="11"/>
    </row>
    <row r="3678" spans="1:8" x14ac:dyDescent="0.35">
      <c r="A3678" t="str">
        <f t="shared" si="58"/>
        <v>RLY88Ward 7</v>
      </c>
      <c r="B3678" t="s">
        <v>150</v>
      </c>
      <c r="C3678" t="s">
        <v>11461</v>
      </c>
      <c r="D3678" t="s">
        <v>2352</v>
      </c>
      <c r="E3678" t="s">
        <v>2353</v>
      </c>
      <c r="F3678" t="s">
        <v>8785</v>
      </c>
      <c r="G3678" s="11"/>
      <c r="H3678" s="11"/>
    </row>
    <row r="3679" spans="1:8" x14ac:dyDescent="0.35">
      <c r="A3679" t="str">
        <f t="shared" si="58"/>
        <v>RLY87Summers View</v>
      </c>
      <c r="B3679" t="s">
        <v>150</v>
      </c>
      <c r="C3679" t="s">
        <v>11461</v>
      </c>
      <c r="D3679" t="s">
        <v>2368</v>
      </c>
      <c r="E3679" t="s">
        <v>2369</v>
      </c>
      <c r="F3679" t="s">
        <v>11465</v>
      </c>
      <c r="G3679" s="11"/>
      <c r="H3679" s="11"/>
    </row>
    <row r="3680" spans="1:8" x14ac:dyDescent="0.35">
      <c r="A3680" t="str">
        <f t="shared" si="58"/>
        <v>RVWAEAcute Cardiology Unit</v>
      </c>
      <c r="B3680" t="s">
        <v>151</v>
      </c>
      <c r="C3680" t="s">
        <v>11466</v>
      </c>
      <c r="D3680" t="s">
        <v>4804</v>
      </c>
      <c r="E3680" t="s">
        <v>4805</v>
      </c>
      <c r="F3680" t="s">
        <v>11467</v>
      </c>
      <c r="G3680" s="11"/>
      <c r="H3680" s="11"/>
    </row>
    <row r="3681" spans="1:8" x14ac:dyDescent="0.35">
      <c r="A3681" t="str">
        <f t="shared" si="58"/>
        <v>RVWAECritical Care North Tees</v>
      </c>
      <c r="B3681" t="s">
        <v>151</v>
      </c>
      <c r="C3681" t="s">
        <v>11466</v>
      </c>
      <c r="D3681" t="s">
        <v>4804</v>
      </c>
      <c r="E3681" t="s">
        <v>4805</v>
      </c>
      <c r="F3681" t="s">
        <v>11468</v>
      </c>
      <c r="G3681" s="11"/>
      <c r="H3681" s="11"/>
    </row>
    <row r="3682" spans="1:8" x14ac:dyDescent="0.35">
      <c r="A3682" t="str">
        <f t="shared" si="58"/>
        <v>RVWAEDelivery Suite</v>
      </c>
      <c r="B3682" t="s">
        <v>151</v>
      </c>
      <c r="C3682" t="s">
        <v>11466</v>
      </c>
      <c r="D3682" t="s">
        <v>4804</v>
      </c>
      <c r="E3682" t="s">
        <v>4805</v>
      </c>
      <c r="F3682" t="s">
        <v>8751</v>
      </c>
      <c r="G3682" s="11"/>
      <c r="H3682" s="11"/>
    </row>
    <row r="3683" spans="1:8" x14ac:dyDescent="0.35">
      <c r="A3683" t="str">
        <f t="shared" si="58"/>
        <v>RVWAEEmergency AMB</v>
      </c>
      <c r="B3683" t="s">
        <v>151</v>
      </c>
      <c r="C3683" t="s">
        <v>11466</v>
      </c>
      <c r="D3683" t="s">
        <v>4804</v>
      </c>
      <c r="E3683" t="s">
        <v>4805</v>
      </c>
      <c r="F3683" t="s">
        <v>11469</v>
      </c>
      <c r="G3683" s="11"/>
      <c r="H3683" s="11"/>
    </row>
    <row r="3684" spans="1:8" x14ac:dyDescent="0.35">
      <c r="A3684" t="str">
        <f t="shared" si="58"/>
        <v>RVWAENeonatal Unit</v>
      </c>
      <c r="B3684" t="s">
        <v>151</v>
      </c>
      <c r="C3684" t="s">
        <v>11466</v>
      </c>
      <c r="D3684" t="s">
        <v>4804</v>
      </c>
      <c r="E3684" t="s">
        <v>4805</v>
      </c>
      <c r="F3684" t="s">
        <v>8353</v>
      </c>
      <c r="G3684" s="11"/>
      <c r="H3684" s="11"/>
    </row>
    <row r="3685" spans="1:8" x14ac:dyDescent="0.35">
      <c r="A3685" t="str">
        <f t="shared" si="58"/>
        <v>RVWAEPaediatrics</v>
      </c>
      <c r="B3685" t="s">
        <v>151</v>
      </c>
      <c r="C3685" t="s">
        <v>11466</v>
      </c>
      <c r="D3685" t="s">
        <v>4804</v>
      </c>
      <c r="E3685" t="s">
        <v>4805</v>
      </c>
      <c r="F3685" t="s">
        <v>8833</v>
      </c>
      <c r="G3685" s="11"/>
      <c r="H3685" s="11"/>
    </row>
    <row r="3686" spans="1:8" x14ac:dyDescent="0.35">
      <c r="A3686" t="str">
        <f t="shared" si="58"/>
        <v>RVWAESurgical Decision Unit</v>
      </c>
      <c r="B3686" t="s">
        <v>151</v>
      </c>
      <c r="C3686" t="s">
        <v>11466</v>
      </c>
      <c r="D3686" t="s">
        <v>4804</v>
      </c>
      <c r="E3686" t="s">
        <v>4805</v>
      </c>
      <c r="F3686" t="s">
        <v>14419</v>
      </c>
      <c r="G3686" s="11"/>
      <c r="H3686" s="11"/>
    </row>
    <row r="3687" spans="1:8" x14ac:dyDescent="0.35">
      <c r="A3687" t="str">
        <f t="shared" si="58"/>
        <v>RVWAEWard 22 (Post Natal)</v>
      </c>
      <c r="B3687" t="s">
        <v>151</v>
      </c>
      <c r="C3687" t="s">
        <v>11466</v>
      </c>
      <c r="D3687" t="s">
        <v>4804</v>
      </c>
      <c r="E3687" t="s">
        <v>4805</v>
      </c>
      <c r="F3687" t="s">
        <v>11470</v>
      </c>
      <c r="G3687" s="11"/>
      <c r="H3687" s="11"/>
    </row>
    <row r="3688" spans="1:8" x14ac:dyDescent="0.35">
      <c r="A3688" t="str">
        <f t="shared" si="58"/>
        <v>RVWAEWard 24 (Respiratory)</v>
      </c>
      <c r="B3688" t="s">
        <v>151</v>
      </c>
      <c r="C3688" t="s">
        <v>11466</v>
      </c>
      <c r="D3688" t="s">
        <v>4804</v>
      </c>
      <c r="E3688" t="s">
        <v>4805</v>
      </c>
      <c r="F3688" t="s">
        <v>11471</v>
      </c>
      <c r="G3688" s="11"/>
      <c r="H3688" s="11"/>
    </row>
    <row r="3689" spans="1:8" x14ac:dyDescent="0.35">
      <c r="A3689" t="str">
        <f t="shared" si="58"/>
        <v>RVWAEWard 25 (Respiratory)</v>
      </c>
      <c r="B3689" t="s">
        <v>151</v>
      </c>
      <c r="C3689" t="s">
        <v>11466</v>
      </c>
      <c r="D3689" t="s">
        <v>4804</v>
      </c>
      <c r="E3689" t="s">
        <v>4805</v>
      </c>
      <c r="F3689" t="s">
        <v>11472</v>
      </c>
      <c r="G3689" s="11"/>
      <c r="H3689" s="11"/>
    </row>
    <row r="3690" spans="1:8" x14ac:dyDescent="0.35">
      <c r="A3690" t="str">
        <f t="shared" si="58"/>
        <v>RVWAEWard 26 (Gastroenterology)</v>
      </c>
      <c r="B3690" t="s">
        <v>151</v>
      </c>
      <c r="C3690" t="s">
        <v>11466</v>
      </c>
      <c r="D3690" t="s">
        <v>4804</v>
      </c>
      <c r="E3690" t="s">
        <v>4805</v>
      </c>
      <c r="F3690" t="s">
        <v>11473</v>
      </c>
      <c r="G3690" s="11" t="s">
        <v>14256</v>
      </c>
      <c r="H3690" s="11">
        <v>43994</v>
      </c>
    </row>
    <row r="3691" spans="1:8" x14ac:dyDescent="0.35">
      <c r="A3691" t="str">
        <f t="shared" si="58"/>
        <v>RVWAEWard 27 (Gastroenterology)</v>
      </c>
      <c r="B3691" t="s">
        <v>151</v>
      </c>
      <c r="C3691" t="s">
        <v>11466</v>
      </c>
      <c r="D3691" t="s">
        <v>4804</v>
      </c>
      <c r="E3691" t="s">
        <v>4805</v>
      </c>
      <c r="F3691" t="s">
        <v>11474</v>
      </c>
      <c r="G3691" s="11"/>
      <c r="H3691" s="11"/>
    </row>
    <row r="3692" spans="1:8" x14ac:dyDescent="0.35">
      <c r="A3692" t="str">
        <f t="shared" si="58"/>
        <v>RVWAEWard 28 (Surgery)</v>
      </c>
      <c r="B3692" t="s">
        <v>151</v>
      </c>
      <c r="C3692" t="s">
        <v>11466</v>
      </c>
      <c r="D3692" t="s">
        <v>4804</v>
      </c>
      <c r="E3692" t="s">
        <v>4805</v>
      </c>
      <c r="F3692" t="s">
        <v>11475</v>
      </c>
      <c r="G3692" s="11"/>
      <c r="H3692" s="11"/>
    </row>
    <row r="3693" spans="1:8" x14ac:dyDescent="0.35">
      <c r="A3693" t="str">
        <f t="shared" si="58"/>
        <v>RVWAEWard 31 (Surgical Observation Unit)</v>
      </c>
      <c r="B3693" t="s">
        <v>151</v>
      </c>
      <c r="C3693" t="s">
        <v>11466</v>
      </c>
      <c r="D3693" t="s">
        <v>4804</v>
      </c>
      <c r="E3693" t="s">
        <v>4805</v>
      </c>
      <c r="F3693" t="s">
        <v>11476</v>
      </c>
      <c r="G3693" s="11"/>
      <c r="H3693" s="11"/>
    </row>
    <row r="3694" spans="1:8" x14ac:dyDescent="0.35">
      <c r="A3694" t="str">
        <f t="shared" ref="A3694:A3757" si="59">CONCATENATE(D3694,F3694)</f>
        <v>RVWAEWard 32 (Fragility Fracture)</v>
      </c>
      <c r="B3694" t="s">
        <v>151</v>
      </c>
      <c r="C3694" t="s">
        <v>11466</v>
      </c>
      <c r="D3694" t="s">
        <v>4804</v>
      </c>
      <c r="E3694" t="s">
        <v>4805</v>
      </c>
      <c r="F3694" t="s">
        <v>11477</v>
      </c>
      <c r="G3694" s="11"/>
      <c r="H3694" s="11"/>
    </row>
    <row r="3695" spans="1:8" x14ac:dyDescent="0.35">
      <c r="A3695" t="str">
        <f t="shared" si="59"/>
        <v>RVWAEWard 33 (Orthopaedic &amp; Spinal)</v>
      </c>
      <c r="B3695" t="s">
        <v>151</v>
      </c>
      <c r="C3695" t="s">
        <v>11466</v>
      </c>
      <c r="D3695" t="s">
        <v>4804</v>
      </c>
      <c r="E3695" t="s">
        <v>4805</v>
      </c>
      <c r="F3695" t="s">
        <v>11478</v>
      </c>
      <c r="G3695" s="11" t="s">
        <v>14256</v>
      </c>
      <c r="H3695" s="11">
        <v>43994</v>
      </c>
    </row>
    <row r="3696" spans="1:8" x14ac:dyDescent="0.35">
      <c r="A3696" t="str">
        <f t="shared" si="59"/>
        <v>RVWAEWard 36</v>
      </c>
      <c r="B3696" t="s">
        <v>151</v>
      </c>
      <c r="C3696" t="s">
        <v>11466</v>
      </c>
      <c r="D3696" t="s">
        <v>4804</v>
      </c>
      <c r="E3696" t="s">
        <v>4805</v>
      </c>
      <c r="F3696" t="s">
        <v>11479</v>
      </c>
      <c r="G3696" s="11"/>
      <c r="H3696" s="11"/>
    </row>
    <row r="3697" spans="1:8" x14ac:dyDescent="0.35">
      <c r="A3697" t="str">
        <f t="shared" si="59"/>
        <v>RVWAEWard 37 (Resilience)</v>
      </c>
      <c r="B3697" t="s">
        <v>151</v>
      </c>
      <c r="C3697" t="s">
        <v>11466</v>
      </c>
      <c r="D3697" t="s">
        <v>4804</v>
      </c>
      <c r="E3697" t="s">
        <v>4805</v>
      </c>
      <c r="F3697" t="s">
        <v>14621</v>
      </c>
      <c r="G3697" s="11"/>
      <c r="H3697" s="11"/>
    </row>
    <row r="3698" spans="1:8" x14ac:dyDescent="0.35">
      <c r="A3698" t="str">
        <f t="shared" si="59"/>
        <v>RVWAEWard 38</v>
      </c>
      <c r="B3698" t="s">
        <v>151</v>
      </c>
      <c r="C3698" t="s">
        <v>11466</v>
      </c>
      <c r="D3698" t="s">
        <v>4804</v>
      </c>
      <c r="E3698" t="s">
        <v>4805</v>
      </c>
      <c r="F3698" t="s">
        <v>8782</v>
      </c>
      <c r="G3698" s="11" t="s">
        <v>14430</v>
      </c>
      <c r="H3698" s="11"/>
    </row>
    <row r="3699" spans="1:8" x14ac:dyDescent="0.35">
      <c r="A3699" t="str">
        <f t="shared" si="59"/>
        <v>RVWAEWard 40 (Acutev Elderly)</v>
      </c>
      <c r="B3699" t="s">
        <v>151</v>
      </c>
      <c r="C3699" t="s">
        <v>11466</v>
      </c>
      <c r="D3699" t="s">
        <v>4804</v>
      </c>
      <c r="E3699" t="s">
        <v>4805</v>
      </c>
      <c r="F3699" t="s">
        <v>11480</v>
      </c>
      <c r="G3699" s="11"/>
      <c r="H3699" s="11"/>
    </row>
    <row r="3700" spans="1:8" x14ac:dyDescent="0.35">
      <c r="A3700" t="str">
        <f t="shared" si="59"/>
        <v>RVWAEWard 41 (Stroke Unit)</v>
      </c>
      <c r="B3700" t="s">
        <v>151</v>
      </c>
      <c r="C3700" t="s">
        <v>11466</v>
      </c>
      <c r="D3700" t="s">
        <v>4804</v>
      </c>
      <c r="E3700" t="s">
        <v>4805</v>
      </c>
      <c r="F3700" t="s">
        <v>11481</v>
      </c>
      <c r="G3700" s="11"/>
      <c r="H3700" s="11"/>
    </row>
    <row r="3701" spans="1:8" x14ac:dyDescent="0.35">
      <c r="A3701" t="str">
        <f t="shared" si="59"/>
        <v>RVWAEWard 42 (Elderly Rehabilitation)</v>
      </c>
      <c r="B3701" t="s">
        <v>151</v>
      </c>
      <c r="C3701" t="s">
        <v>11466</v>
      </c>
      <c r="D3701" t="s">
        <v>4804</v>
      </c>
      <c r="E3701" t="s">
        <v>4805</v>
      </c>
      <c r="F3701" t="s">
        <v>11482</v>
      </c>
      <c r="G3701" s="11"/>
      <c r="H3701" s="11"/>
    </row>
    <row r="3702" spans="1:8" x14ac:dyDescent="0.35">
      <c r="A3702" t="str">
        <f t="shared" si="59"/>
        <v>RGN90Acute Assessment Unit (AAU)</v>
      </c>
      <c r="B3702" t="s">
        <v>152</v>
      </c>
      <c r="C3702" t="s">
        <v>11483</v>
      </c>
      <c r="D3702" t="s">
        <v>1619</v>
      </c>
      <c r="E3702" t="s">
        <v>1620</v>
      </c>
      <c r="F3702" t="s">
        <v>11484</v>
      </c>
      <c r="G3702" s="11"/>
      <c r="H3702" s="11"/>
    </row>
    <row r="3703" spans="1:8" x14ac:dyDescent="0.35">
      <c r="A3703" t="str">
        <f t="shared" si="59"/>
        <v>RGN90Apple Tree Ward</v>
      </c>
      <c r="B3703" t="s">
        <v>152</v>
      </c>
      <c r="C3703" t="s">
        <v>11483</v>
      </c>
      <c r="D3703" t="s">
        <v>1619</v>
      </c>
      <c r="E3703" t="s">
        <v>1620</v>
      </c>
      <c r="F3703" t="s">
        <v>11485</v>
      </c>
      <c r="G3703" s="11"/>
      <c r="H3703" s="11"/>
    </row>
    <row r="3704" spans="1:8" x14ac:dyDescent="0.35">
      <c r="A3704" t="str">
        <f t="shared" si="59"/>
        <v>RGN90Aspen Ward</v>
      </c>
      <c r="B3704" t="s">
        <v>152</v>
      </c>
      <c r="C3704" t="s">
        <v>11483</v>
      </c>
      <c r="D3704" t="s">
        <v>1619</v>
      </c>
      <c r="E3704" t="s">
        <v>1620</v>
      </c>
      <c r="F3704" t="s">
        <v>10864</v>
      </c>
      <c r="G3704" s="11"/>
      <c r="H3704" s="11"/>
    </row>
    <row r="3705" spans="1:8" x14ac:dyDescent="0.35">
      <c r="A3705" t="str">
        <f t="shared" si="59"/>
        <v>RGN90Bay Tree Ward</v>
      </c>
      <c r="B3705" t="s">
        <v>152</v>
      </c>
      <c r="C3705" t="s">
        <v>11483</v>
      </c>
      <c r="D3705" t="s">
        <v>1619</v>
      </c>
      <c r="E3705" t="s">
        <v>1620</v>
      </c>
      <c r="F3705" t="s">
        <v>11486</v>
      </c>
      <c r="G3705" s="11"/>
      <c r="H3705" s="11"/>
    </row>
    <row r="3706" spans="1:8" x14ac:dyDescent="0.35">
      <c r="A3706" t="str">
        <f t="shared" si="59"/>
        <v>RGN90Birch Ward</v>
      </c>
      <c r="B3706" t="s">
        <v>152</v>
      </c>
      <c r="C3706" t="s">
        <v>11483</v>
      </c>
      <c r="D3706" t="s">
        <v>1619</v>
      </c>
      <c r="E3706" t="s">
        <v>1620</v>
      </c>
      <c r="F3706" t="s">
        <v>10068</v>
      </c>
      <c r="G3706" s="11"/>
      <c r="H3706" s="11"/>
    </row>
    <row r="3707" spans="1:8" x14ac:dyDescent="0.35">
      <c r="A3707" t="str">
        <f t="shared" si="59"/>
        <v>RGN90Cherry Tree Ward</v>
      </c>
      <c r="B3707" t="s">
        <v>152</v>
      </c>
      <c r="C3707" t="s">
        <v>11483</v>
      </c>
      <c r="D3707" t="s">
        <v>1619</v>
      </c>
      <c r="E3707" t="s">
        <v>1620</v>
      </c>
      <c r="F3707" t="s">
        <v>11487</v>
      </c>
      <c r="G3707" s="11"/>
      <c r="H3707" s="11"/>
    </row>
    <row r="3708" spans="1:8" x14ac:dyDescent="0.35">
      <c r="A3708" t="str">
        <f t="shared" si="59"/>
        <v>RGN90Critical Care Centre</v>
      </c>
      <c r="B3708" t="s">
        <v>152</v>
      </c>
      <c r="C3708" t="s">
        <v>11483</v>
      </c>
      <c r="D3708" t="s">
        <v>1619</v>
      </c>
      <c r="E3708" t="s">
        <v>1620</v>
      </c>
      <c r="F3708" t="s">
        <v>11488</v>
      </c>
      <c r="G3708" s="11"/>
      <c r="H3708" s="11"/>
    </row>
    <row r="3709" spans="1:8" x14ac:dyDescent="0.35">
      <c r="A3709" t="str">
        <f t="shared" si="59"/>
        <v>RGN90Holly Ward</v>
      </c>
      <c r="B3709" t="s">
        <v>152</v>
      </c>
      <c r="C3709" t="s">
        <v>11483</v>
      </c>
      <c r="D3709" t="s">
        <v>1619</v>
      </c>
      <c r="E3709" t="s">
        <v>1620</v>
      </c>
      <c r="F3709" t="s">
        <v>10070</v>
      </c>
      <c r="G3709" s="11"/>
      <c r="H3709" s="11"/>
    </row>
    <row r="3710" spans="1:8" x14ac:dyDescent="0.35">
      <c r="A3710" t="str">
        <f t="shared" si="59"/>
        <v>RGN90Labour Ward</v>
      </c>
      <c r="B3710" t="s">
        <v>152</v>
      </c>
      <c r="C3710" t="s">
        <v>11483</v>
      </c>
      <c r="D3710" t="s">
        <v>1619</v>
      </c>
      <c r="E3710" t="s">
        <v>1620</v>
      </c>
      <c r="F3710" t="s">
        <v>8829</v>
      </c>
      <c r="G3710" s="11"/>
      <c r="H3710" s="11"/>
    </row>
    <row r="3711" spans="1:8" x14ac:dyDescent="0.35">
      <c r="A3711" t="str">
        <f t="shared" si="59"/>
        <v>RGN90Lilac Ward</v>
      </c>
      <c r="B3711" t="s">
        <v>152</v>
      </c>
      <c r="C3711" t="s">
        <v>11483</v>
      </c>
      <c r="D3711" t="s">
        <v>1619</v>
      </c>
      <c r="E3711" t="s">
        <v>1620</v>
      </c>
      <c r="F3711" t="s">
        <v>11489</v>
      </c>
      <c r="G3711" s="11"/>
      <c r="H3711" s="11"/>
    </row>
    <row r="3712" spans="1:8" x14ac:dyDescent="0.35">
      <c r="A3712" t="str">
        <f t="shared" si="59"/>
        <v>RGN90Medical Short Stay Unit</v>
      </c>
      <c r="B3712" t="s">
        <v>152</v>
      </c>
      <c r="C3712" t="s">
        <v>11483</v>
      </c>
      <c r="D3712" t="s">
        <v>1619</v>
      </c>
      <c r="E3712" t="s">
        <v>1620</v>
      </c>
      <c r="F3712" t="s">
        <v>11490</v>
      </c>
      <c r="G3712" s="11"/>
      <c r="H3712" s="11"/>
    </row>
    <row r="3713" spans="1:8" x14ac:dyDescent="0.35">
      <c r="A3713" t="str">
        <f t="shared" si="59"/>
        <v>RGN90Pear Tree Ward</v>
      </c>
      <c r="B3713" t="s">
        <v>152</v>
      </c>
      <c r="C3713" t="s">
        <v>11483</v>
      </c>
      <c r="D3713" t="s">
        <v>1619</v>
      </c>
      <c r="E3713" t="s">
        <v>1620</v>
      </c>
      <c r="F3713" t="s">
        <v>14547</v>
      </c>
      <c r="G3713" s="11"/>
      <c r="H3713" s="11"/>
    </row>
    <row r="3714" spans="1:8" x14ac:dyDescent="0.35">
      <c r="A3714" t="str">
        <f t="shared" si="59"/>
        <v>RGN90Plum Tree Ward</v>
      </c>
      <c r="B3714" t="s">
        <v>152</v>
      </c>
      <c r="C3714" t="s">
        <v>11483</v>
      </c>
      <c r="D3714" t="s">
        <v>1619</v>
      </c>
      <c r="E3714" t="s">
        <v>1620</v>
      </c>
      <c r="F3714" t="s">
        <v>11491</v>
      </c>
      <c r="G3714" s="11" t="s">
        <v>14243</v>
      </c>
      <c r="H3714" s="11">
        <v>43994</v>
      </c>
    </row>
    <row r="3715" spans="1:8" x14ac:dyDescent="0.35">
      <c r="A3715" t="str">
        <f t="shared" si="59"/>
        <v>RGN90Special Care Baby Unit (SCBU)</v>
      </c>
      <c r="B3715" t="s">
        <v>152</v>
      </c>
      <c r="C3715" t="s">
        <v>11483</v>
      </c>
      <c r="D3715" t="s">
        <v>1619</v>
      </c>
      <c r="E3715" t="s">
        <v>1620</v>
      </c>
      <c r="F3715" t="s">
        <v>14548</v>
      </c>
      <c r="G3715" s="11"/>
      <c r="H3715" s="11"/>
    </row>
    <row r="3716" spans="1:8" x14ac:dyDescent="0.35">
      <c r="A3716" t="str">
        <f t="shared" si="59"/>
        <v>RGN90Walnut Ward</v>
      </c>
      <c r="B3716" t="s">
        <v>152</v>
      </c>
      <c r="C3716" t="s">
        <v>11483</v>
      </c>
      <c r="D3716" t="s">
        <v>1619</v>
      </c>
      <c r="E3716" t="s">
        <v>1620</v>
      </c>
      <c r="F3716" t="s">
        <v>11492</v>
      </c>
      <c r="G3716" s="11"/>
      <c r="H3716" s="11"/>
    </row>
    <row r="3717" spans="1:8" x14ac:dyDescent="0.35">
      <c r="A3717" t="str">
        <f t="shared" si="59"/>
        <v>RGN80Amazon ward</v>
      </c>
      <c r="B3717" t="s">
        <v>152</v>
      </c>
      <c r="C3717" t="s">
        <v>11483</v>
      </c>
      <c r="D3717" t="s">
        <v>1621</v>
      </c>
      <c r="E3717" t="s">
        <v>1622</v>
      </c>
      <c r="F3717" t="s">
        <v>11493</v>
      </c>
      <c r="G3717" s="11"/>
      <c r="H3717" s="11"/>
    </row>
    <row r="3718" spans="1:8" x14ac:dyDescent="0.35">
      <c r="A3718" t="str">
        <f t="shared" si="59"/>
        <v>RGN80Cardiac Ward</v>
      </c>
      <c r="B3718" t="s">
        <v>152</v>
      </c>
      <c r="C3718" t="s">
        <v>11483</v>
      </c>
      <c r="D3718" t="s">
        <v>1621</v>
      </c>
      <c r="E3718" t="s">
        <v>1622</v>
      </c>
      <c r="F3718" t="s">
        <v>11494</v>
      </c>
      <c r="G3718" s="11"/>
      <c r="H3718" s="11"/>
    </row>
    <row r="3719" spans="1:8" x14ac:dyDescent="0.35">
      <c r="A3719" t="str">
        <f t="shared" si="59"/>
        <v>RGN80Coronary Care Unit</v>
      </c>
      <c r="B3719" t="s">
        <v>152</v>
      </c>
      <c r="C3719" t="s">
        <v>11483</v>
      </c>
      <c r="D3719" t="s">
        <v>1621</v>
      </c>
      <c r="E3719" t="s">
        <v>1622</v>
      </c>
      <c r="F3719" t="s">
        <v>8643</v>
      </c>
      <c r="G3719" s="11"/>
      <c r="H3719" s="11"/>
    </row>
    <row r="3720" spans="1:8" x14ac:dyDescent="0.35">
      <c r="A3720" t="str">
        <f t="shared" si="59"/>
        <v>RGN80Critical Care Unit</v>
      </c>
      <c r="B3720" t="s">
        <v>152</v>
      </c>
      <c r="C3720" t="s">
        <v>11483</v>
      </c>
      <c r="D3720" t="s">
        <v>1621</v>
      </c>
      <c r="E3720" t="s">
        <v>1622</v>
      </c>
      <c r="F3720" t="s">
        <v>9443</v>
      </c>
      <c r="G3720" s="11"/>
      <c r="H3720" s="11"/>
    </row>
    <row r="3721" spans="1:8" x14ac:dyDescent="0.35">
      <c r="A3721" t="str">
        <f t="shared" si="59"/>
        <v>RGN80Delivery Suite</v>
      </c>
      <c r="B3721" t="s">
        <v>152</v>
      </c>
      <c r="C3721" t="s">
        <v>11483</v>
      </c>
      <c r="D3721" t="s">
        <v>1621</v>
      </c>
      <c r="E3721" t="s">
        <v>1622</v>
      </c>
      <c r="F3721" t="s">
        <v>8751</v>
      </c>
      <c r="G3721" s="11"/>
      <c r="H3721" s="11"/>
    </row>
    <row r="3722" spans="1:8" x14ac:dyDescent="0.35">
      <c r="A3722" t="str">
        <f t="shared" si="59"/>
        <v>RGN80Haematology/Oncology Ward</v>
      </c>
      <c r="B3722" t="s">
        <v>152</v>
      </c>
      <c r="C3722" t="s">
        <v>11483</v>
      </c>
      <c r="D3722" t="s">
        <v>1621</v>
      </c>
      <c r="E3722" t="s">
        <v>1622</v>
      </c>
      <c r="F3722" t="s">
        <v>11495</v>
      </c>
      <c r="G3722" s="11"/>
      <c r="H3722" s="11"/>
    </row>
    <row r="3723" spans="1:8" x14ac:dyDescent="0.35">
      <c r="A3723" t="str">
        <f t="shared" si="59"/>
        <v>RGN80Maternity Inpatients</v>
      </c>
      <c r="B3723" t="s">
        <v>152</v>
      </c>
      <c r="C3723" t="s">
        <v>11483</v>
      </c>
      <c r="D3723" t="s">
        <v>1621</v>
      </c>
      <c r="E3723" t="s">
        <v>1622</v>
      </c>
      <c r="F3723" t="s">
        <v>11496</v>
      </c>
      <c r="G3723" s="11"/>
      <c r="H3723" s="11"/>
    </row>
    <row r="3724" spans="1:8" x14ac:dyDescent="0.35">
      <c r="A3724" t="str">
        <f t="shared" si="59"/>
        <v>RGN80Medical Assessment Unit</v>
      </c>
      <c r="B3724" t="s">
        <v>152</v>
      </c>
      <c r="C3724" t="s">
        <v>11483</v>
      </c>
      <c r="D3724" t="s">
        <v>1621</v>
      </c>
      <c r="E3724" t="s">
        <v>1622</v>
      </c>
      <c r="F3724" t="s">
        <v>10160</v>
      </c>
      <c r="G3724" s="11"/>
      <c r="H3724" s="11"/>
    </row>
    <row r="3725" spans="1:8" x14ac:dyDescent="0.35">
      <c r="A3725" t="str">
        <f t="shared" si="59"/>
        <v>RGN80MLBU</v>
      </c>
      <c r="B3725" t="s">
        <v>152</v>
      </c>
      <c r="C3725" t="s">
        <v>11483</v>
      </c>
      <c r="D3725" t="s">
        <v>1621</v>
      </c>
      <c r="E3725" t="s">
        <v>1622</v>
      </c>
      <c r="F3725" t="s">
        <v>11309</v>
      </c>
      <c r="G3725" s="11"/>
      <c r="H3725" s="11"/>
    </row>
    <row r="3726" spans="1:8" x14ac:dyDescent="0.35">
      <c r="A3726" t="str">
        <f t="shared" si="59"/>
        <v>RGN80MSSU</v>
      </c>
      <c r="B3726" t="s">
        <v>152</v>
      </c>
      <c r="C3726" t="s">
        <v>11483</v>
      </c>
      <c r="D3726" t="s">
        <v>1621</v>
      </c>
      <c r="E3726" t="s">
        <v>1622</v>
      </c>
      <c r="F3726" t="s">
        <v>11015</v>
      </c>
      <c r="G3726" s="11"/>
      <c r="H3726" s="11"/>
    </row>
    <row r="3727" spans="1:8" x14ac:dyDescent="0.35">
      <c r="A3727" t="str">
        <f t="shared" si="59"/>
        <v>RGN80NICU</v>
      </c>
      <c r="B3727" t="s">
        <v>152</v>
      </c>
      <c r="C3727" t="s">
        <v>11483</v>
      </c>
      <c r="D3727" t="s">
        <v>1621</v>
      </c>
      <c r="E3727" t="s">
        <v>1622</v>
      </c>
      <c r="F3727" t="s">
        <v>8404</v>
      </c>
      <c r="G3727" s="11"/>
      <c r="H3727" s="11"/>
    </row>
    <row r="3728" spans="1:8" x14ac:dyDescent="0.35">
      <c r="A3728" t="str">
        <f t="shared" si="59"/>
        <v>RGN80Transitional Care</v>
      </c>
      <c r="B3728" t="s">
        <v>152</v>
      </c>
      <c r="C3728" t="s">
        <v>11483</v>
      </c>
      <c r="D3728" t="s">
        <v>1621</v>
      </c>
      <c r="E3728" t="s">
        <v>1622</v>
      </c>
      <c r="F3728" t="s">
        <v>11497</v>
      </c>
      <c r="G3728" s="11"/>
      <c r="H3728" s="11"/>
    </row>
    <row r="3729" spans="1:8" x14ac:dyDescent="0.35">
      <c r="A3729" t="str">
        <f t="shared" si="59"/>
        <v>RGN80Ward A10</v>
      </c>
      <c r="B3729" t="s">
        <v>152</v>
      </c>
      <c r="C3729" t="s">
        <v>11483</v>
      </c>
      <c r="D3729" t="s">
        <v>1621</v>
      </c>
      <c r="E3729" t="s">
        <v>1622</v>
      </c>
      <c r="F3729" t="s">
        <v>11498</v>
      </c>
      <c r="G3729" s="11"/>
      <c r="H3729" s="11"/>
    </row>
    <row r="3730" spans="1:8" x14ac:dyDescent="0.35">
      <c r="A3730" t="str">
        <f t="shared" si="59"/>
        <v>RGN80Ward A15</v>
      </c>
      <c r="B3730" t="s">
        <v>152</v>
      </c>
      <c r="C3730" t="s">
        <v>11483</v>
      </c>
      <c r="D3730" t="s">
        <v>1621</v>
      </c>
      <c r="E3730" t="s">
        <v>1622</v>
      </c>
      <c r="F3730" t="s">
        <v>11499</v>
      </c>
      <c r="G3730" s="11"/>
      <c r="H3730" s="11"/>
    </row>
    <row r="3731" spans="1:8" x14ac:dyDescent="0.35">
      <c r="A3731" t="str">
        <f t="shared" si="59"/>
        <v>RGN80Ward A2</v>
      </c>
      <c r="B3731" t="s">
        <v>152</v>
      </c>
      <c r="C3731" t="s">
        <v>11483</v>
      </c>
      <c r="D3731" t="s">
        <v>1621</v>
      </c>
      <c r="E3731" t="s">
        <v>1622</v>
      </c>
      <c r="F3731" t="s">
        <v>9416</v>
      </c>
      <c r="G3731" s="11"/>
      <c r="H3731" s="11"/>
    </row>
    <row r="3732" spans="1:8" x14ac:dyDescent="0.35">
      <c r="A3732" t="str">
        <f t="shared" si="59"/>
        <v>RGN80Ward A3 (Acute Frailty Unit)</v>
      </c>
      <c r="B3732" t="s">
        <v>152</v>
      </c>
      <c r="C3732" t="s">
        <v>11483</v>
      </c>
      <c r="D3732" t="s">
        <v>1621</v>
      </c>
      <c r="E3732" t="s">
        <v>1622</v>
      </c>
      <c r="F3732" t="s">
        <v>14262</v>
      </c>
      <c r="G3732" s="11"/>
      <c r="H3732" s="11"/>
    </row>
    <row r="3733" spans="1:8" x14ac:dyDescent="0.35">
      <c r="A3733" t="str">
        <f t="shared" si="59"/>
        <v>RGN80Ward A4</v>
      </c>
      <c r="B3733" t="s">
        <v>152</v>
      </c>
      <c r="C3733" t="s">
        <v>11483</v>
      </c>
      <c r="D3733" t="s">
        <v>1621</v>
      </c>
      <c r="E3733" t="s">
        <v>1622</v>
      </c>
      <c r="F3733" t="s">
        <v>8798</v>
      </c>
      <c r="G3733" s="11"/>
      <c r="H3733" s="11"/>
    </row>
    <row r="3734" spans="1:8" x14ac:dyDescent="0.35">
      <c r="A3734" t="str">
        <f t="shared" si="59"/>
        <v>RGN80Ward A8</v>
      </c>
      <c r="B3734" t="s">
        <v>152</v>
      </c>
      <c r="C3734" t="s">
        <v>11483</v>
      </c>
      <c r="D3734" t="s">
        <v>1621</v>
      </c>
      <c r="E3734" t="s">
        <v>1622</v>
      </c>
      <c r="F3734" t="s">
        <v>11500</v>
      </c>
      <c r="G3734" s="11"/>
      <c r="H3734" s="11"/>
    </row>
    <row r="3735" spans="1:8" x14ac:dyDescent="0.35">
      <c r="A3735" t="str">
        <f t="shared" si="59"/>
        <v>RGN80Ward A9</v>
      </c>
      <c r="B3735" t="s">
        <v>152</v>
      </c>
      <c r="C3735" t="s">
        <v>11483</v>
      </c>
      <c r="D3735" t="s">
        <v>1621</v>
      </c>
      <c r="E3735" t="s">
        <v>1622</v>
      </c>
      <c r="F3735" t="s">
        <v>11501</v>
      </c>
      <c r="G3735" s="11"/>
      <c r="H3735" s="11"/>
    </row>
    <row r="3736" spans="1:8" x14ac:dyDescent="0.35">
      <c r="A3736" t="str">
        <f t="shared" si="59"/>
        <v>RGN80Ward B1</v>
      </c>
      <c r="B3736" t="s">
        <v>152</v>
      </c>
      <c r="C3736" t="s">
        <v>11483</v>
      </c>
      <c r="D3736" t="s">
        <v>1621</v>
      </c>
      <c r="E3736" t="s">
        <v>1622</v>
      </c>
      <c r="F3736" t="s">
        <v>11502</v>
      </c>
      <c r="G3736" s="11"/>
      <c r="H3736" s="11"/>
    </row>
    <row r="3737" spans="1:8" x14ac:dyDescent="0.35">
      <c r="A3737" t="str">
        <f t="shared" si="59"/>
        <v>RGN80Ward B11</v>
      </c>
      <c r="B3737" t="s">
        <v>152</v>
      </c>
      <c r="C3737" t="s">
        <v>11483</v>
      </c>
      <c r="D3737" t="s">
        <v>1621</v>
      </c>
      <c r="E3737" t="s">
        <v>1622</v>
      </c>
      <c r="F3737" t="s">
        <v>11503</v>
      </c>
      <c r="G3737" s="11"/>
      <c r="H3737" s="11"/>
    </row>
    <row r="3738" spans="1:8" x14ac:dyDescent="0.35">
      <c r="A3738" t="str">
        <f t="shared" si="59"/>
        <v>RGN80Ward B12</v>
      </c>
      <c r="B3738" t="s">
        <v>152</v>
      </c>
      <c r="C3738" t="s">
        <v>11483</v>
      </c>
      <c r="D3738" t="s">
        <v>1621</v>
      </c>
      <c r="E3738" t="s">
        <v>1622</v>
      </c>
      <c r="F3738" t="s">
        <v>11504</v>
      </c>
      <c r="G3738" s="11"/>
      <c r="H3738" s="11"/>
    </row>
    <row r="3739" spans="1:8" x14ac:dyDescent="0.35">
      <c r="A3739" t="str">
        <f t="shared" si="59"/>
        <v>RGN80Ward B14</v>
      </c>
      <c r="B3739" t="s">
        <v>152</v>
      </c>
      <c r="C3739" t="s">
        <v>11483</v>
      </c>
      <c r="D3739" t="s">
        <v>1621</v>
      </c>
      <c r="E3739" t="s">
        <v>1622</v>
      </c>
      <c r="F3739" t="s">
        <v>11505</v>
      </c>
      <c r="G3739" s="11"/>
      <c r="H3739" s="11"/>
    </row>
    <row r="3740" spans="1:8" x14ac:dyDescent="0.35">
      <c r="A3740" t="str">
        <f t="shared" si="59"/>
        <v>RGN80Ward B5</v>
      </c>
      <c r="B3740" t="s">
        <v>152</v>
      </c>
      <c r="C3740" t="s">
        <v>11483</v>
      </c>
      <c r="D3740" t="s">
        <v>1621</v>
      </c>
      <c r="E3740" t="s">
        <v>1622</v>
      </c>
      <c r="F3740" t="s">
        <v>9418</v>
      </c>
      <c r="G3740" s="11"/>
      <c r="H3740" s="11"/>
    </row>
    <row r="3741" spans="1:8" x14ac:dyDescent="0.35">
      <c r="A3741" t="str">
        <f t="shared" si="59"/>
        <v>RGN80Ward B6</v>
      </c>
      <c r="B3741" t="s">
        <v>152</v>
      </c>
      <c r="C3741" t="s">
        <v>11483</v>
      </c>
      <c r="D3741" t="s">
        <v>1621</v>
      </c>
      <c r="E3741" t="s">
        <v>1622</v>
      </c>
      <c r="F3741" t="s">
        <v>9419</v>
      </c>
      <c r="G3741" s="11"/>
      <c r="H3741" s="11"/>
    </row>
    <row r="3742" spans="1:8" x14ac:dyDescent="0.35">
      <c r="A3742" t="str">
        <f t="shared" si="59"/>
        <v>RGN80Ward B7</v>
      </c>
      <c r="B3742" t="s">
        <v>152</v>
      </c>
      <c r="C3742" t="s">
        <v>11483</v>
      </c>
      <c r="D3742" t="s">
        <v>1621</v>
      </c>
      <c r="E3742" t="s">
        <v>1622</v>
      </c>
      <c r="F3742" t="s">
        <v>11506</v>
      </c>
      <c r="G3742" s="11"/>
      <c r="H3742" s="11"/>
    </row>
    <row r="3743" spans="1:8" x14ac:dyDescent="0.35">
      <c r="A3743" t="str">
        <f t="shared" si="59"/>
        <v>RGN80Womens Health Ward</v>
      </c>
      <c r="B3743" t="s">
        <v>152</v>
      </c>
      <c r="C3743" t="s">
        <v>11483</v>
      </c>
      <c r="D3743" t="s">
        <v>1621</v>
      </c>
      <c r="E3743" t="s">
        <v>1622</v>
      </c>
      <c r="F3743" t="s">
        <v>11507</v>
      </c>
      <c r="G3743" s="11"/>
      <c r="H3743" s="11"/>
    </row>
    <row r="3744" spans="1:8" x14ac:dyDescent="0.35">
      <c r="A3744" t="str">
        <f t="shared" si="59"/>
        <v>RGN49John Van Geest Unit</v>
      </c>
      <c r="B3744" t="s">
        <v>152</v>
      </c>
      <c r="C3744" t="s">
        <v>11483</v>
      </c>
      <c r="D3744" t="s">
        <v>1623</v>
      </c>
      <c r="E3744" t="s">
        <v>1624</v>
      </c>
      <c r="F3744" t="s">
        <v>11508</v>
      </c>
      <c r="G3744" s="11"/>
      <c r="H3744" s="11"/>
    </row>
    <row r="3745" spans="1:8" x14ac:dyDescent="0.35">
      <c r="A3745" t="str">
        <f t="shared" si="59"/>
        <v>RGN95NG90</v>
      </c>
      <c r="B3745" t="s">
        <v>152</v>
      </c>
      <c r="C3745" t="s">
        <v>11483</v>
      </c>
      <c r="D3745" t="s">
        <v>1625</v>
      </c>
      <c r="E3745" t="s">
        <v>1626</v>
      </c>
      <c r="F3745" t="s">
        <v>14549</v>
      </c>
      <c r="G3745" s="11"/>
      <c r="H3745" s="11"/>
    </row>
    <row r="3746" spans="1:8" x14ac:dyDescent="0.35">
      <c r="A3746" t="str">
        <f t="shared" si="59"/>
        <v>RNS01Abington Ward (NOF)</v>
      </c>
      <c r="B3746" t="s">
        <v>153</v>
      </c>
      <c r="C3746" t="s">
        <v>11519</v>
      </c>
      <c r="D3746" t="s">
        <v>2605</v>
      </c>
      <c r="E3746" t="s">
        <v>2606</v>
      </c>
      <c r="F3746" t="s">
        <v>11520</v>
      </c>
      <c r="G3746" s="11"/>
      <c r="H3746" s="11"/>
    </row>
    <row r="3747" spans="1:8" x14ac:dyDescent="0.35">
      <c r="A3747" t="str">
        <f t="shared" si="59"/>
        <v>RNS01Allebone Ward (Stroke)</v>
      </c>
      <c r="B3747" t="s">
        <v>153</v>
      </c>
      <c r="C3747" t="s">
        <v>11519</v>
      </c>
      <c r="D3747" t="s">
        <v>2605</v>
      </c>
      <c r="E3747" t="s">
        <v>2606</v>
      </c>
      <c r="F3747" t="s">
        <v>11521</v>
      </c>
      <c r="G3747" s="11"/>
      <c r="H3747" s="11"/>
    </row>
    <row r="3748" spans="1:8" x14ac:dyDescent="0.35">
      <c r="A3748" t="str">
        <f t="shared" si="59"/>
        <v>RNS01Althorp (T&amp;O)</v>
      </c>
      <c r="B3748" t="s">
        <v>153</v>
      </c>
      <c r="C3748" t="s">
        <v>11519</v>
      </c>
      <c r="D3748" t="s">
        <v>2605</v>
      </c>
      <c r="E3748" t="s">
        <v>2606</v>
      </c>
      <c r="F3748" t="s">
        <v>11522</v>
      </c>
      <c r="G3748" s="11"/>
      <c r="H3748" s="11"/>
    </row>
    <row r="3749" spans="1:8" x14ac:dyDescent="0.35">
      <c r="A3749" t="str">
        <f t="shared" si="59"/>
        <v>RNS01Barratt Birth Centre</v>
      </c>
      <c r="B3749" t="s">
        <v>153</v>
      </c>
      <c r="C3749" t="s">
        <v>11519</v>
      </c>
      <c r="D3749" t="s">
        <v>2605</v>
      </c>
      <c r="E3749" t="s">
        <v>2606</v>
      </c>
      <c r="F3749" t="s">
        <v>11523</v>
      </c>
      <c r="G3749" s="11"/>
      <c r="H3749" s="11"/>
    </row>
    <row r="3750" spans="1:8" x14ac:dyDescent="0.35">
      <c r="A3750" t="str">
        <f t="shared" si="59"/>
        <v>RNS01Becket Ward</v>
      </c>
      <c r="B3750" t="s">
        <v>153</v>
      </c>
      <c r="C3750" t="s">
        <v>11519</v>
      </c>
      <c r="D3750" t="s">
        <v>2605</v>
      </c>
      <c r="E3750" t="s">
        <v>2606</v>
      </c>
      <c r="F3750" t="s">
        <v>11524</v>
      </c>
      <c r="G3750" s="11"/>
      <c r="H3750" s="11"/>
    </row>
    <row r="3751" spans="1:8" x14ac:dyDescent="0.35">
      <c r="A3751" t="str">
        <f t="shared" si="59"/>
        <v>RNS01Brampton Ward</v>
      </c>
      <c r="B3751" t="s">
        <v>153</v>
      </c>
      <c r="C3751" t="s">
        <v>11519</v>
      </c>
      <c r="D3751" t="s">
        <v>2605</v>
      </c>
      <c r="E3751" t="s">
        <v>2606</v>
      </c>
      <c r="F3751" t="s">
        <v>11525</v>
      </c>
      <c r="G3751" s="11"/>
      <c r="H3751" s="11"/>
    </row>
    <row r="3752" spans="1:8" x14ac:dyDescent="0.35">
      <c r="A3752" t="str">
        <f t="shared" si="59"/>
        <v>RNS01Cedar Ward (TRAUMA)</v>
      </c>
      <c r="B3752" t="s">
        <v>153</v>
      </c>
      <c r="C3752" t="s">
        <v>11519</v>
      </c>
      <c r="D3752" t="s">
        <v>2605</v>
      </c>
      <c r="E3752" t="s">
        <v>2606</v>
      </c>
      <c r="F3752" t="s">
        <v>11526</v>
      </c>
      <c r="G3752" s="11"/>
      <c r="H3752" s="11"/>
    </row>
    <row r="3753" spans="1:8" x14ac:dyDescent="0.35">
      <c r="A3753" t="str">
        <f t="shared" si="59"/>
        <v>RNS01Collingtree Medical (40)</v>
      </c>
      <c r="B3753" t="s">
        <v>153</v>
      </c>
      <c r="C3753" t="s">
        <v>11519</v>
      </c>
      <c r="D3753" t="s">
        <v>2605</v>
      </c>
      <c r="E3753" t="s">
        <v>2606</v>
      </c>
      <c r="F3753" t="s">
        <v>11527</v>
      </c>
      <c r="G3753" s="11"/>
      <c r="H3753" s="11"/>
    </row>
    <row r="3754" spans="1:8" x14ac:dyDescent="0.35">
      <c r="A3754" t="str">
        <f t="shared" si="59"/>
        <v>RNS01Compton Ward</v>
      </c>
      <c r="B3754" t="s">
        <v>153</v>
      </c>
      <c r="C3754" t="s">
        <v>11519</v>
      </c>
      <c r="D3754" t="s">
        <v>2605</v>
      </c>
      <c r="E3754" t="s">
        <v>2606</v>
      </c>
      <c r="F3754" t="s">
        <v>11528</v>
      </c>
      <c r="G3754" s="11"/>
      <c r="H3754" s="11"/>
    </row>
    <row r="3755" spans="1:8" x14ac:dyDescent="0.35">
      <c r="A3755" t="str">
        <f t="shared" si="59"/>
        <v>RNS01Disney Ward</v>
      </c>
      <c r="B3755" t="s">
        <v>153</v>
      </c>
      <c r="C3755" t="s">
        <v>11519</v>
      </c>
      <c r="D3755" t="s">
        <v>2605</v>
      </c>
      <c r="E3755" t="s">
        <v>2606</v>
      </c>
      <c r="F3755" t="s">
        <v>11529</v>
      </c>
      <c r="G3755" s="11"/>
      <c r="H3755" s="11"/>
    </row>
    <row r="3756" spans="1:8" x14ac:dyDescent="0.35">
      <c r="A3756" t="str">
        <f t="shared" si="59"/>
        <v>RNS01Dryden Ward</v>
      </c>
      <c r="B3756" t="s">
        <v>153</v>
      </c>
      <c r="C3756" t="s">
        <v>11519</v>
      </c>
      <c r="D3756" t="s">
        <v>2605</v>
      </c>
      <c r="E3756" t="s">
        <v>2606</v>
      </c>
      <c r="F3756" t="s">
        <v>11530</v>
      </c>
      <c r="G3756" s="11"/>
      <c r="H3756" s="11"/>
    </row>
    <row r="3757" spans="1:8" x14ac:dyDescent="0.35">
      <c r="A3757" t="str">
        <f t="shared" si="59"/>
        <v>RNS01Eleanor Ward</v>
      </c>
      <c r="B3757" t="s">
        <v>153</v>
      </c>
      <c r="C3757" t="s">
        <v>11519</v>
      </c>
      <c r="D3757" t="s">
        <v>2605</v>
      </c>
      <c r="E3757" t="s">
        <v>2606</v>
      </c>
      <c r="F3757" t="s">
        <v>11531</v>
      </c>
      <c r="G3757" s="11"/>
      <c r="H3757" s="11"/>
    </row>
    <row r="3758" spans="1:8" x14ac:dyDescent="0.35">
      <c r="A3758" t="str">
        <f t="shared" ref="A3758:A3822" si="60">CONCATENATE(D3758,F3758)</f>
        <v>RNS01Esther White (Nye Bevan)</v>
      </c>
      <c r="B3758" t="s">
        <v>153</v>
      </c>
      <c r="C3758" t="s">
        <v>11519</v>
      </c>
      <c r="D3758" t="s">
        <v>2605</v>
      </c>
      <c r="E3758" t="s">
        <v>2606</v>
      </c>
      <c r="F3758" t="s">
        <v>11532</v>
      </c>
      <c r="G3758" s="11"/>
      <c r="H3758" s="11"/>
    </row>
    <row r="3759" spans="1:8" x14ac:dyDescent="0.35">
      <c r="A3759" t="str">
        <f t="shared" si="60"/>
        <v>RNS01Finedon Ward</v>
      </c>
      <c r="B3759" t="s">
        <v>153</v>
      </c>
      <c r="C3759" t="s">
        <v>11519</v>
      </c>
      <c r="D3759" t="s">
        <v>2605</v>
      </c>
      <c r="E3759" t="s">
        <v>2606</v>
      </c>
      <c r="F3759" t="s">
        <v>11533</v>
      </c>
      <c r="G3759" s="11"/>
      <c r="H3759" s="11"/>
    </row>
    <row r="3760" spans="1:8" x14ac:dyDescent="0.35">
      <c r="A3760" t="str">
        <f t="shared" si="60"/>
        <v>RNS01Gosset Ward</v>
      </c>
      <c r="B3760" t="s">
        <v>153</v>
      </c>
      <c r="C3760" t="s">
        <v>11519</v>
      </c>
      <c r="D3760" t="s">
        <v>2605</v>
      </c>
      <c r="E3760" t="s">
        <v>2606</v>
      </c>
      <c r="F3760" t="s">
        <v>11534</v>
      </c>
      <c r="G3760" s="11"/>
      <c r="H3760" s="11"/>
    </row>
    <row r="3761" spans="1:8" x14ac:dyDescent="0.35">
      <c r="A3761" t="str">
        <f t="shared" si="60"/>
        <v>RNS01Hawthorn &amp; SAU</v>
      </c>
      <c r="B3761" t="s">
        <v>153</v>
      </c>
      <c r="C3761" t="s">
        <v>11519</v>
      </c>
      <c r="D3761" t="s">
        <v>2605</v>
      </c>
      <c r="E3761" t="s">
        <v>2606</v>
      </c>
      <c r="F3761" t="s">
        <v>11535</v>
      </c>
      <c r="G3761" s="11"/>
      <c r="H3761" s="11"/>
    </row>
    <row r="3762" spans="1:8" x14ac:dyDescent="0.35">
      <c r="A3762" t="str">
        <f t="shared" si="60"/>
        <v>RNS01Head &amp; Neck Ward</v>
      </c>
      <c r="B3762" t="s">
        <v>153</v>
      </c>
      <c r="C3762" t="s">
        <v>11519</v>
      </c>
      <c r="D3762" t="s">
        <v>2605</v>
      </c>
      <c r="E3762" t="s">
        <v>2606</v>
      </c>
      <c r="F3762" t="s">
        <v>11536</v>
      </c>
      <c r="G3762" s="11"/>
      <c r="H3762" s="11"/>
    </row>
    <row r="3763" spans="1:8" x14ac:dyDescent="0.35">
      <c r="A3763" t="str">
        <f t="shared" si="60"/>
        <v>RNS01Holcot Ward</v>
      </c>
      <c r="B3763" t="s">
        <v>153</v>
      </c>
      <c r="C3763" t="s">
        <v>11519</v>
      </c>
      <c r="D3763" t="s">
        <v>2605</v>
      </c>
      <c r="E3763" t="s">
        <v>2606</v>
      </c>
      <c r="F3763" t="s">
        <v>11537</v>
      </c>
      <c r="G3763" s="11"/>
      <c r="H3763" s="11"/>
    </row>
    <row r="3764" spans="1:8" x14ac:dyDescent="0.35">
      <c r="A3764" t="str">
        <f t="shared" si="60"/>
        <v>RNS01ITU</v>
      </c>
      <c r="B3764" t="s">
        <v>153</v>
      </c>
      <c r="C3764" t="s">
        <v>11519</v>
      </c>
      <c r="D3764" t="s">
        <v>2605</v>
      </c>
      <c r="E3764" t="s">
        <v>2606</v>
      </c>
      <c r="F3764" t="s">
        <v>8398</v>
      </c>
      <c r="G3764" s="11"/>
      <c r="H3764" s="11"/>
    </row>
    <row r="3765" spans="1:8" x14ac:dyDescent="0.35">
      <c r="A3765" t="str">
        <f t="shared" si="60"/>
        <v>RNS01Knightley Ward</v>
      </c>
      <c r="B3765" t="s">
        <v>153</v>
      </c>
      <c r="C3765" t="s">
        <v>11519</v>
      </c>
      <c r="D3765" t="s">
        <v>2605</v>
      </c>
      <c r="E3765" t="s">
        <v>2606</v>
      </c>
      <c r="F3765" t="s">
        <v>11538</v>
      </c>
      <c r="G3765" s="11"/>
      <c r="H3765" s="11"/>
    </row>
    <row r="3766" spans="1:8" x14ac:dyDescent="0.35">
      <c r="A3766" t="str">
        <f t="shared" si="60"/>
        <v>RNS01Paddington Ward</v>
      </c>
      <c r="B3766" t="s">
        <v>153</v>
      </c>
      <c r="C3766" t="s">
        <v>11519</v>
      </c>
      <c r="D3766" t="s">
        <v>2605</v>
      </c>
      <c r="E3766" t="s">
        <v>2606</v>
      </c>
      <c r="F3766" t="s">
        <v>11539</v>
      </c>
      <c r="G3766" s="11"/>
      <c r="H3766" s="11"/>
    </row>
    <row r="3767" spans="1:8" x14ac:dyDescent="0.35">
      <c r="A3767" t="str">
        <f t="shared" si="60"/>
        <v>RNS01Quinton Ward</v>
      </c>
      <c r="B3767" t="s">
        <v>153</v>
      </c>
      <c r="C3767" t="s">
        <v>11519</v>
      </c>
      <c r="D3767" t="s">
        <v>2605</v>
      </c>
      <c r="E3767" t="s">
        <v>2606</v>
      </c>
      <c r="F3767" t="s">
        <v>11540</v>
      </c>
      <c r="G3767" s="11"/>
      <c r="H3767" s="11"/>
    </row>
    <row r="3768" spans="1:8" x14ac:dyDescent="0.35">
      <c r="A3768" t="str">
        <f t="shared" si="60"/>
        <v>RNS01Robert Watson</v>
      </c>
      <c r="B3768" t="s">
        <v>153</v>
      </c>
      <c r="C3768" t="s">
        <v>11519</v>
      </c>
      <c r="D3768" t="s">
        <v>2605</v>
      </c>
      <c r="E3768" t="s">
        <v>2606</v>
      </c>
      <c r="F3768" t="s">
        <v>11541</v>
      </c>
      <c r="G3768" s="11"/>
      <c r="H3768" s="11"/>
    </row>
    <row r="3769" spans="1:8" x14ac:dyDescent="0.35">
      <c r="A3769" t="str">
        <f t="shared" si="60"/>
        <v>RNS01Rowan (LSSD)</v>
      </c>
      <c r="B3769" t="s">
        <v>153</v>
      </c>
      <c r="C3769" t="s">
        <v>11519</v>
      </c>
      <c r="D3769" t="s">
        <v>2605</v>
      </c>
      <c r="E3769" t="s">
        <v>2606</v>
      </c>
      <c r="F3769" t="s">
        <v>11542</v>
      </c>
      <c r="G3769" s="11"/>
      <c r="H3769" s="11"/>
    </row>
    <row r="3770" spans="1:8" x14ac:dyDescent="0.35">
      <c r="A3770" t="str">
        <f t="shared" si="60"/>
        <v>RNS01Spencer Ward</v>
      </c>
      <c r="B3770" t="s">
        <v>153</v>
      </c>
      <c r="C3770" t="s">
        <v>11519</v>
      </c>
      <c r="D3770" t="s">
        <v>2605</v>
      </c>
      <c r="E3770" t="s">
        <v>2606</v>
      </c>
      <c r="F3770" t="s">
        <v>11543</v>
      </c>
      <c r="G3770" s="11"/>
      <c r="H3770" s="11"/>
    </row>
    <row r="3771" spans="1:8" x14ac:dyDescent="0.35">
      <c r="A3771" t="str">
        <f t="shared" si="60"/>
        <v>RNS01Sturtridge Ward</v>
      </c>
      <c r="B3771" t="s">
        <v>153</v>
      </c>
      <c r="C3771" t="s">
        <v>11519</v>
      </c>
      <c r="D3771" t="s">
        <v>2605</v>
      </c>
      <c r="E3771" t="s">
        <v>2606</v>
      </c>
      <c r="F3771" t="s">
        <v>11544</v>
      </c>
      <c r="G3771" s="11"/>
      <c r="H3771" s="11"/>
    </row>
    <row r="3772" spans="1:8" x14ac:dyDescent="0.35">
      <c r="A3772" t="str">
        <f t="shared" si="60"/>
        <v>RNS01Talbot Butler Ward</v>
      </c>
      <c r="B3772" t="s">
        <v>153</v>
      </c>
      <c r="C3772" t="s">
        <v>11519</v>
      </c>
      <c r="D3772" t="s">
        <v>2605</v>
      </c>
      <c r="E3772" t="s">
        <v>2606</v>
      </c>
      <c r="F3772" t="s">
        <v>11545</v>
      </c>
      <c r="G3772" s="11"/>
      <c r="H3772" s="11"/>
    </row>
    <row r="3773" spans="1:8" x14ac:dyDescent="0.35">
      <c r="A3773" t="str">
        <f t="shared" si="60"/>
        <v>RNS01Victoria Ward</v>
      </c>
      <c r="B3773" t="s">
        <v>153</v>
      </c>
      <c r="C3773" t="s">
        <v>11519</v>
      </c>
      <c r="D3773" t="s">
        <v>2605</v>
      </c>
      <c r="E3773" t="s">
        <v>2606</v>
      </c>
      <c r="F3773" t="s">
        <v>9628</v>
      </c>
      <c r="G3773" s="11"/>
      <c r="H3773" s="11"/>
    </row>
    <row r="3774" spans="1:8" x14ac:dyDescent="0.35">
      <c r="A3774" t="str">
        <f t="shared" si="60"/>
        <v>RNS01Walter Tull (Nye Bevan)</v>
      </c>
      <c r="B3774" t="s">
        <v>153</v>
      </c>
      <c r="C3774" t="s">
        <v>11519</v>
      </c>
      <c r="D3774" t="s">
        <v>2605</v>
      </c>
      <c r="E3774" t="s">
        <v>2606</v>
      </c>
      <c r="F3774" t="s">
        <v>11546</v>
      </c>
      <c r="G3774" s="11"/>
      <c r="H3774" s="11"/>
    </row>
    <row r="3775" spans="1:8" x14ac:dyDescent="0.35">
      <c r="A3775" t="str">
        <f t="shared" si="60"/>
        <v>RNS01Willow Ward (+ Level 1)</v>
      </c>
      <c r="B3775" t="s">
        <v>153</v>
      </c>
      <c r="C3775" t="s">
        <v>11519</v>
      </c>
      <c r="D3775" t="s">
        <v>2605</v>
      </c>
      <c r="E3775" t="s">
        <v>2606</v>
      </c>
      <c r="F3775" t="s">
        <v>11547</v>
      </c>
      <c r="G3775" s="11"/>
      <c r="H3775" s="11"/>
    </row>
    <row r="3776" spans="1:8" x14ac:dyDescent="0.35">
      <c r="A3776" t="str">
        <f t="shared" si="60"/>
        <v>RP1Q91 Willow Close</v>
      </c>
      <c r="B3776" t="s">
        <v>154</v>
      </c>
      <c r="C3776" t="s">
        <v>11548</v>
      </c>
      <c r="D3776" t="s">
        <v>2642</v>
      </c>
      <c r="E3776" t="s">
        <v>2643</v>
      </c>
      <c r="F3776" t="s">
        <v>11549</v>
      </c>
      <c r="G3776" s="11"/>
      <c r="H3776" s="11"/>
    </row>
    <row r="3777" spans="1:8" x14ac:dyDescent="0.35">
      <c r="A3777" t="str">
        <f t="shared" si="60"/>
        <v>RP1V4(B768) Brookview</v>
      </c>
      <c r="B3777" t="s">
        <v>154</v>
      </c>
      <c r="C3777" t="s">
        <v>11548</v>
      </c>
      <c r="D3777" t="s">
        <v>2652</v>
      </c>
      <c r="E3777" t="s">
        <v>2653</v>
      </c>
      <c r="F3777" t="s">
        <v>11550</v>
      </c>
      <c r="G3777" s="11"/>
      <c r="H3777" s="11"/>
    </row>
    <row r="3778" spans="1:8" x14ac:dyDescent="0.35">
      <c r="A3778" t="str">
        <f t="shared" si="60"/>
        <v>RP1V4(B769) Riverside</v>
      </c>
      <c r="B3778" t="s">
        <v>154</v>
      </c>
      <c r="C3778" t="s">
        <v>11548</v>
      </c>
      <c r="D3778" t="s">
        <v>2652</v>
      </c>
      <c r="E3778" t="s">
        <v>2653</v>
      </c>
      <c r="F3778" t="s">
        <v>11551</v>
      </c>
      <c r="G3778" s="11"/>
      <c r="H3778" s="11"/>
    </row>
    <row r="3779" spans="1:8" x14ac:dyDescent="0.35">
      <c r="A3779" t="str">
        <f t="shared" si="60"/>
        <v>RP1V4Bay</v>
      </c>
      <c r="B3779" t="s">
        <v>154</v>
      </c>
      <c r="C3779" t="s">
        <v>11548</v>
      </c>
      <c r="D3779" t="s">
        <v>2652</v>
      </c>
      <c r="E3779" t="s">
        <v>2653</v>
      </c>
      <c r="F3779" t="s">
        <v>11552</v>
      </c>
      <c r="G3779" s="11"/>
      <c r="H3779" s="11"/>
    </row>
    <row r="3780" spans="1:8" x14ac:dyDescent="0.35">
      <c r="A3780" t="str">
        <f t="shared" si="60"/>
        <v>RP1V4Brookview</v>
      </c>
      <c r="B3780" t="s">
        <v>154</v>
      </c>
      <c r="C3780" t="s">
        <v>11548</v>
      </c>
      <c r="D3780" t="s">
        <v>2652</v>
      </c>
      <c r="E3780" t="s">
        <v>2653</v>
      </c>
      <c r="F3780" t="s">
        <v>14264</v>
      </c>
      <c r="G3780" s="11"/>
      <c r="H3780" s="11"/>
    </row>
    <row r="3781" spans="1:8" x14ac:dyDescent="0.35">
      <c r="A3781" t="str">
        <f t="shared" si="60"/>
        <v>RP1V4Cove</v>
      </c>
      <c r="B3781" t="s">
        <v>154</v>
      </c>
      <c r="C3781" t="s">
        <v>11548</v>
      </c>
      <c r="D3781" t="s">
        <v>2652</v>
      </c>
      <c r="E3781" t="s">
        <v>2653</v>
      </c>
      <c r="F3781" t="s">
        <v>9202</v>
      </c>
      <c r="G3781" s="11"/>
      <c r="H3781" s="11"/>
    </row>
    <row r="3782" spans="1:8" x14ac:dyDescent="0.35">
      <c r="A3782" t="str">
        <f t="shared" si="60"/>
        <v>RP1V4Harbour</v>
      </c>
      <c r="B3782" t="s">
        <v>154</v>
      </c>
      <c r="C3782" t="s">
        <v>11548</v>
      </c>
      <c r="D3782" t="s">
        <v>2652</v>
      </c>
      <c r="E3782" t="s">
        <v>2653</v>
      </c>
      <c r="F3782" t="s">
        <v>9191</v>
      </c>
      <c r="G3782" s="11"/>
      <c r="H3782" s="11"/>
    </row>
    <row r="3783" spans="1:8" x14ac:dyDescent="0.35">
      <c r="A3783" t="str">
        <f t="shared" si="60"/>
        <v>RP1V4Marina PICU</v>
      </c>
      <c r="B3783" t="s">
        <v>154</v>
      </c>
      <c r="C3783" t="s">
        <v>11548</v>
      </c>
      <c r="D3783" t="s">
        <v>2652</v>
      </c>
      <c r="E3783" t="s">
        <v>2653</v>
      </c>
      <c r="F3783" t="s">
        <v>11553</v>
      </c>
      <c r="G3783" s="11"/>
      <c r="H3783" s="11"/>
    </row>
    <row r="3784" spans="1:8" x14ac:dyDescent="0.35">
      <c r="A3784" t="str">
        <f t="shared" si="60"/>
        <v>RP1V4Meadowbank</v>
      </c>
      <c r="B3784" t="s">
        <v>154</v>
      </c>
      <c r="C3784" t="s">
        <v>11548</v>
      </c>
      <c r="D3784" t="s">
        <v>2652</v>
      </c>
      <c r="E3784" t="s">
        <v>2653</v>
      </c>
      <c r="F3784" t="s">
        <v>9161</v>
      </c>
      <c r="G3784" s="11"/>
      <c r="H3784" s="11"/>
    </row>
    <row r="3785" spans="1:8" x14ac:dyDescent="0.35">
      <c r="A3785" t="str">
        <f t="shared" si="60"/>
        <v>RP1V4Riverside</v>
      </c>
      <c r="B3785" t="s">
        <v>154</v>
      </c>
      <c r="C3785" t="s">
        <v>11548</v>
      </c>
      <c r="D3785" t="s">
        <v>2652</v>
      </c>
      <c r="E3785" t="s">
        <v>2653</v>
      </c>
      <c r="F3785" t="s">
        <v>10393</v>
      </c>
      <c r="G3785" s="11"/>
      <c r="H3785" s="11"/>
    </row>
    <row r="3786" spans="1:8" x14ac:dyDescent="0.35">
      <c r="A3786" t="str">
        <f t="shared" si="60"/>
        <v>RP1V4The Burrows</v>
      </c>
      <c r="B3786" t="s">
        <v>154</v>
      </c>
      <c r="C3786" t="s">
        <v>11548</v>
      </c>
      <c r="D3786" t="s">
        <v>2652</v>
      </c>
      <c r="E3786" t="s">
        <v>2653</v>
      </c>
      <c r="F3786" t="s">
        <v>11554</v>
      </c>
      <c r="G3786" s="11"/>
      <c r="H3786" s="11"/>
    </row>
    <row r="3787" spans="1:8" x14ac:dyDescent="0.35">
      <c r="A3787" t="str">
        <f t="shared" si="60"/>
        <v>RP1V4Wheatfield</v>
      </c>
      <c r="B3787" t="s">
        <v>154</v>
      </c>
      <c r="C3787" t="s">
        <v>11548</v>
      </c>
      <c r="D3787" t="s">
        <v>2652</v>
      </c>
      <c r="E3787" t="s">
        <v>2653</v>
      </c>
      <c r="F3787" t="s">
        <v>11555</v>
      </c>
      <c r="G3787" s="11"/>
      <c r="H3787" s="11"/>
    </row>
    <row r="3788" spans="1:8" x14ac:dyDescent="0.35">
      <c r="A3788" t="str">
        <f t="shared" si="60"/>
        <v>T0F5SBrackley</v>
      </c>
      <c r="B3788" t="s">
        <v>154</v>
      </c>
      <c r="C3788" t="s">
        <v>11548</v>
      </c>
      <c r="D3788" t="s">
        <v>14428</v>
      </c>
      <c r="E3788" t="s">
        <v>14427</v>
      </c>
      <c r="F3788" t="s">
        <v>14429</v>
      </c>
      <c r="G3788" s="11"/>
      <c r="H3788" s="11"/>
    </row>
    <row r="3789" spans="1:8" x14ac:dyDescent="0.35">
      <c r="A3789" t="str">
        <f t="shared" si="60"/>
        <v>RP1N8Corby</v>
      </c>
      <c r="B3789" t="s">
        <v>154</v>
      </c>
      <c r="C3789" t="s">
        <v>11548</v>
      </c>
      <c r="D3789" t="s">
        <v>2660</v>
      </c>
      <c r="E3789" t="s">
        <v>2661</v>
      </c>
      <c r="F3789" t="s">
        <v>11556</v>
      </c>
      <c r="G3789" s="11"/>
      <c r="H3789" s="11"/>
    </row>
    <row r="3790" spans="1:8" x14ac:dyDescent="0.35">
      <c r="A3790" t="str">
        <f t="shared" si="60"/>
        <v>RP1J6Danetre</v>
      </c>
      <c r="B3790" t="s">
        <v>154</v>
      </c>
      <c r="C3790" t="s">
        <v>11548</v>
      </c>
      <c r="D3790" t="s">
        <v>2662</v>
      </c>
      <c r="E3790" t="s">
        <v>2663</v>
      </c>
      <c r="F3790" t="s">
        <v>11557</v>
      </c>
      <c r="G3790" s="11"/>
      <c r="H3790" s="11"/>
    </row>
    <row r="3791" spans="1:8" x14ac:dyDescent="0.35">
      <c r="A3791" t="str">
        <f t="shared" si="60"/>
        <v>RP1F2Beechwood</v>
      </c>
      <c r="B3791" t="s">
        <v>154</v>
      </c>
      <c r="C3791" t="s">
        <v>11548</v>
      </c>
      <c r="D3791" t="s">
        <v>2678</v>
      </c>
      <c r="E3791" t="s">
        <v>2679</v>
      </c>
      <c r="F3791" t="s">
        <v>9294</v>
      </c>
      <c r="G3791" s="11"/>
      <c r="H3791" s="11"/>
    </row>
    <row r="3792" spans="1:8" x14ac:dyDescent="0.35">
      <c r="A3792" t="str">
        <f t="shared" si="60"/>
        <v>RP1F2Hazelwood</v>
      </c>
      <c r="B3792" t="s">
        <v>154</v>
      </c>
      <c r="C3792" t="s">
        <v>11548</v>
      </c>
      <c r="D3792" t="s">
        <v>2678</v>
      </c>
      <c r="E3792" t="s">
        <v>2679</v>
      </c>
      <c r="F3792" t="s">
        <v>9289</v>
      </c>
      <c r="G3792" s="11"/>
      <c r="H3792" s="11"/>
    </row>
    <row r="3793" spans="1:8" x14ac:dyDescent="0.35">
      <c r="A3793" t="str">
        <f t="shared" si="60"/>
        <v>RP1Q8CRISIS House</v>
      </c>
      <c r="B3793" t="s">
        <v>154</v>
      </c>
      <c r="C3793" t="s">
        <v>11548</v>
      </c>
      <c r="D3793" t="s">
        <v>2681</v>
      </c>
      <c r="E3793" t="s">
        <v>2682</v>
      </c>
      <c r="F3793" t="s">
        <v>11558</v>
      </c>
      <c r="G3793" s="11"/>
      <c r="H3793" s="11"/>
    </row>
    <row r="3794" spans="1:8" x14ac:dyDescent="0.35">
      <c r="A3794" t="str">
        <f t="shared" si="60"/>
        <v>RP1A2Cynthia Spencer Hospice</v>
      </c>
      <c r="B3794" t="s">
        <v>154</v>
      </c>
      <c r="C3794" t="s">
        <v>11548</v>
      </c>
      <c r="D3794" t="s">
        <v>2686</v>
      </c>
      <c r="E3794" t="s">
        <v>2687</v>
      </c>
      <c r="F3794" t="s">
        <v>11559</v>
      </c>
      <c r="G3794" s="11"/>
      <c r="H3794" s="11"/>
    </row>
    <row r="3795" spans="1:8" x14ac:dyDescent="0.35">
      <c r="A3795" t="str">
        <f t="shared" si="60"/>
        <v>RP1NRJohn Greenwood Shipman Centre</v>
      </c>
      <c r="B3795" t="s">
        <v>154</v>
      </c>
      <c r="C3795" t="s">
        <v>11548</v>
      </c>
      <c r="D3795" t="s">
        <v>2714</v>
      </c>
      <c r="E3795" t="s">
        <v>2715</v>
      </c>
      <c r="F3795" t="s">
        <v>11560</v>
      </c>
      <c r="G3795" s="11"/>
      <c r="H3795" s="11"/>
    </row>
    <row r="3796" spans="1:8" x14ac:dyDescent="0.35">
      <c r="A3796" t="str">
        <f t="shared" si="60"/>
        <v>RP128Spinneyfields</v>
      </c>
      <c r="B3796" t="s">
        <v>154</v>
      </c>
      <c r="C3796" t="s">
        <v>11548</v>
      </c>
      <c r="D3796" t="s">
        <v>14945</v>
      </c>
      <c r="E3796" t="s">
        <v>14946</v>
      </c>
      <c r="F3796" t="s">
        <v>14947</v>
      </c>
      <c r="G3796" s="11"/>
      <c r="H3796" s="11"/>
    </row>
    <row r="3797" spans="1:8" x14ac:dyDescent="0.35">
      <c r="A3797" t="str">
        <f t="shared" si="60"/>
        <v>RP1A1Avocet</v>
      </c>
      <c r="B3797" t="s">
        <v>154</v>
      </c>
      <c r="C3797" t="s">
        <v>11548</v>
      </c>
      <c r="D3797" t="s">
        <v>2718</v>
      </c>
      <c r="E3797" t="s">
        <v>265</v>
      </c>
      <c r="F3797" t="s">
        <v>11561</v>
      </c>
      <c r="G3797" s="11"/>
      <c r="H3797" s="11"/>
    </row>
    <row r="3798" spans="1:8" x14ac:dyDescent="0.35">
      <c r="A3798" t="str">
        <f t="shared" si="60"/>
        <v>RP1A1Cransley Hospice</v>
      </c>
      <c r="B3798" t="s">
        <v>154</v>
      </c>
      <c r="C3798" t="s">
        <v>11548</v>
      </c>
      <c r="D3798" t="s">
        <v>2718</v>
      </c>
      <c r="E3798" t="s">
        <v>265</v>
      </c>
      <c r="F3798" t="s">
        <v>11562</v>
      </c>
      <c r="G3798" s="11"/>
      <c r="H3798" s="11"/>
    </row>
    <row r="3799" spans="1:8" x14ac:dyDescent="0.35">
      <c r="A3799" t="str">
        <f t="shared" si="60"/>
        <v>RP1A1Kingfisher</v>
      </c>
      <c r="B3799" t="s">
        <v>154</v>
      </c>
      <c r="C3799" t="s">
        <v>11548</v>
      </c>
      <c r="D3799" t="s">
        <v>2718</v>
      </c>
      <c r="E3799" t="s">
        <v>265</v>
      </c>
      <c r="F3799" t="s">
        <v>8400</v>
      </c>
      <c r="G3799" s="11"/>
      <c r="H3799" s="11"/>
    </row>
    <row r="3800" spans="1:8" x14ac:dyDescent="0.35">
      <c r="A3800" t="str">
        <f t="shared" si="60"/>
        <v>RP1A1Orchard</v>
      </c>
      <c r="B3800" t="s">
        <v>154</v>
      </c>
      <c r="C3800" t="s">
        <v>11548</v>
      </c>
      <c r="D3800" t="s">
        <v>2718</v>
      </c>
      <c r="E3800" t="s">
        <v>265</v>
      </c>
      <c r="F3800" t="s">
        <v>11563</v>
      </c>
      <c r="G3800" s="11"/>
      <c r="H3800" s="11"/>
    </row>
    <row r="3801" spans="1:8" x14ac:dyDescent="0.35">
      <c r="A3801" t="str">
        <f t="shared" si="60"/>
        <v>RP1A1Sandpiper</v>
      </c>
      <c r="B3801" t="s">
        <v>154</v>
      </c>
      <c r="C3801" t="s">
        <v>11548</v>
      </c>
      <c r="D3801" t="s">
        <v>2718</v>
      </c>
      <c r="E3801" t="s">
        <v>265</v>
      </c>
      <c r="F3801" t="s">
        <v>11564</v>
      </c>
      <c r="G3801" s="11"/>
      <c r="H3801" s="11"/>
    </row>
    <row r="3802" spans="1:8" x14ac:dyDescent="0.35">
      <c r="A3802" t="str">
        <f t="shared" si="60"/>
        <v>RP1A1Shearwater</v>
      </c>
      <c r="B3802" t="s">
        <v>154</v>
      </c>
      <c r="C3802" t="s">
        <v>11548</v>
      </c>
      <c r="D3802" t="s">
        <v>2718</v>
      </c>
      <c r="E3802" t="s">
        <v>265</v>
      </c>
      <c r="F3802" t="s">
        <v>11565</v>
      </c>
      <c r="G3802" s="11"/>
      <c r="H3802" s="11"/>
    </row>
    <row r="3803" spans="1:8" x14ac:dyDescent="0.35">
      <c r="A3803" t="str">
        <f t="shared" si="60"/>
        <v>RP1A1Spinney</v>
      </c>
      <c r="B3803" t="s">
        <v>154</v>
      </c>
      <c r="C3803" t="s">
        <v>11548</v>
      </c>
      <c r="D3803" t="s">
        <v>2718</v>
      </c>
      <c r="E3803" t="s">
        <v>265</v>
      </c>
      <c r="F3803" t="s">
        <v>11566</v>
      </c>
      <c r="G3803" s="11"/>
      <c r="H3803" s="11"/>
    </row>
    <row r="3804" spans="1:8" x14ac:dyDescent="0.35">
      <c r="A3804" t="str">
        <f t="shared" si="60"/>
        <v>RP1A1Turn Furlong Rib Beds</v>
      </c>
      <c r="B3804" t="s">
        <v>154</v>
      </c>
      <c r="C3804" t="s">
        <v>11548</v>
      </c>
      <c r="D3804" t="s">
        <v>2718</v>
      </c>
      <c r="E3804" t="s">
        <v>265</v>
      </c>
      <c r="F3804" t="s">
        <v>14617</v>
      </c>
      <c r="G3804" s="11"/>
      <c r="H3804" s="11"/>
    </row>
    <row r="3805" spans="1:8" x14ac:dyDescent="0.35">
      <c r="A3805" t="str">
        <f t="shared" si="60"/>
        <v>RP1D8Crisis House North</v>
      </c>
      <c r="B3805" t="s">
        <v>154</v>
      </c>
      <c r="C3805" t="s">
        <v>11548</v>
      </c>
      <c r="D3805" t="s">
        <v>2728</v>
      </c>
      <c r="E3805" t="s">
        <v>14265</v>
      </c>
      <c r="F3805" t="s">
        <v>14266</v>
      </c>
      <c r="G3805" s="11"/>
      <c r="H3805" s="11"/>
    </row>
    <row r="3806" spans="1:8" x14ac:dyDescent="0.35">
      <c r="A3806" t="str">
        <f t="shared" si="60"/>
        <v>RP1V6The Sett</v>
      </c>
      <c r="B3806" t="s">
        <v>154</v>
      </c>
      <c r="C3806" t="s">
        <v>11548</v>
      </c>
      <c r="D3806" t="s">
        <v>2730</v>
      </c>
      <c r="E3806" t="s">
        <v>2731</v>
      </c>
      <c r="F3806" t="s">
        <v>11567</v>
      </c>
      <c r="G3806" s="11"/>
      <c r="H3806" s="11"/>
    </row>
    <row r="3807" spans="1:8" x14ac:dyDescent="0.35">
      <c r="A3807" t="str">
        <f t="shared" si="60"/>
        <v>RP1D7The Squirrels</v>
      </c>
      <c r="B3807" t="s">
        <v>154</v>
      </c>
      <c r="C3807" t="s">
        <v>11548</v>
      </c>
      <c r="D3807" t="s">
        <v>2732</v>
      </c>
      <c r="E3807" t="s">
        <v>2733</v>
      </c>
      <c r="F3807" t="s">
        <v>11568</v>
      </c>
      <c r="G3807" s="11"/>
      <c r="H3807" s="11"/>
    </row>
    <row r="3808" spans="1:8" x14ac:dyDescent="0.35">
      <c r="A3808" t="str">
        <f t="shared" si="60"/>
        <v>RM319Floyd Unit</v>
      </c>
      <c r="B3808" t="s">
        <v>175</v>
      </c>
      <c r="C3808" t="s">
        <v>14530</v>
      </c>
      <c r="D3808" t="s">
        <v>14523</v>
      </c>
      <c r="E3808" t="s">
        <v>5130</v>
      </c>
      <c r="F3808" t="s">
        <v>11931</v>
      </c>
      <c r="G3808" s="11"/>
      <c r="H3808" s="11"/>
    </row>
    <row r="3809" spans="1:8" x14ac:dyDescent="0.35">
      <c r="A3809" t="str">
        <f t="shared" si="60"/>
        <v>RM315Ward 10 (ITU/HDU)</v>
      </c>
      <c r="B3809" t="s">
        <v>175</v>
      </c>
      <c r="C3809" t="s">
        <v>14530</v>
      </c>
      <c r="D3809" t="s">
        <v>14524</v>
      </c>
      <c r="E3809" t="s">
        <v>5131</v>
      </c>
      <c r="F3809" t="s">
        <v>11932</v>
      </c>
      <c r="G3809" s="11"/>
      <c r="H3809" s="11"/>
    </row>
    <row r="3810" spans="1:8" x14ac:dyDescent="0.35">
      <c r="A3810" t="str">
        <f t="shared" si="60"/>
        <v>RM315Ward 11a</v>
      </c>
      <c r="B3810" t="s">
        <v>175</v>
      </c>
      <c r="C3810" t="s">
        <v>14530</v>
      </c>
      <c r="D3810" t="s">
        <v>14524</v>
      </c>
      <c r="E3810" t="s">
        <v>5131</v>
      </c>
      <c r="F3810" t="s">
        <v>11933</v>
      </c>
      <c r="G3810" s="11"/>
      <c r="H3810" s="11"/>
    </row>
    <row r="3811" spans="1:8" x14ac:dyDescent="0.35">
      <c r="A3811" t="str">
        <f t="shared" si="60"/>
        <v>RM315Ward 11b (Stroke)</v>
      </c>
      <c r="B3811" t="s">
        <v>175</v>
      </c>
      <c r="C3811" t="s">
        <v>14530</v>
      </c>
      <c r="D3811" t="s">
        <v>14524</v>
      </c>
      <c r="E3811" t="s">
        <v>5131</v>
      </c>
      <c r="F3811" t="s">
        <v>11934</v>
      </c>
      <c r="G3811" s="11"/>
      <c r="H3811" s="11"/>
    </row>
    <row r="3812" spans="1:8" x14ac:dyDescent="0.35">
      <c r="A3812" t="str">
        <f t="shared" si="60"/>
        <v>RM315Ward 14</v>
      </c>
      <c r="B3812" t="s">
        <v>175</v>
      </c>
      <c r="C3812" t="s">
        <v>14530</v>
      </c>
      <c r="D3812" t="s">
        <v>14524</v>
      </c>
      <c r="E3812" t="s">
        <v>5131</v>
      </c>
      <c r="F3812" t="s">
        <v>8363</v>
      </c>
      <c r="G3812" s="11"/>
      <c r="H3812" s="11"/>
    </row>
    <row r="3813" spans="1:8" x14ac:dyDescent="0.35">
      <c r="A3813" t="str">
        <f t="shared" si="60"/>
        <v>RM315Ward 18 Discharge</v>
      </c>
      <c r="B3813" t="s">
        <v>175</v>
      </c>
      <c r="C3813" t="s">
        <v>14530</v>
      </c>
      <c r="D3813" t="s">
        <v>14524</v>
      </c>
      <c r="E3813" t="s">
        <v>5131</v>
      </c>
      <c r="F3813" t="s">
        <v>14194</v>
      </c>
      <c r="G3813" s="11"/>
      <c r="H3813" s="11"/>
    </row>
    <row r="3814" spans="1:8" x14ac:dyDescent="0.35">
      <c r="A3814" t="str">
        <f t="shared" si="60"/>
        <v>RM315Ward 2 CCU</v>
      </c>
      <c r="B3814" t="s">
        <v>175</v>
      </c>
      <c r="C3814" t="s">
        <v>14530</v>
      </c>
      <c r="D3814" t="s">
        <v>14524</v>
      </c>
      <c r="E3814" t="s">
        <v>5131</v>
      </c>
      <c r="F3814" t="s">
        <v>11935</v>
      </c>
      <c r="G3814" s="11"/>
      <c r="H3814" s="11"/>
    </row>
    <row r="3815" spans="1:8" x14ac:dyDescent="0.35">
      <c r="A3815" t="str">
        <f t="shared" si="60"/>
        <v>RM315Ward 20</v>
      </c>
      <c r="B3815" t="s">
        <v>175</v>
      </c>
      <c r="C3815" t="s">
        <v>14530</v>
      </c>
      <c r="D3815" t="s">
        <v>14524</v>
      </c>
      <c r="E3815" t="s">
        <v>5131</v>
      </c>
      <c r="F3815" t="s">
        <v>8837</v>
      </c>
      <c r="G3815" s="11"/>
      <c r="H3815" s="12"/>
    </row>
    <row r="3816" spans="1:8" x14ac:dyDescent="0.35">
      <c r="A3816" t="str">
        <f t="shared" si="60"/>
        <v>RM315Ward 21</v>
      </c>
      <c r="B3816" t="s">
        <v>175</v>
      </c>
      <c r="C3816" t="s">
        <v>14530</v>
      </c>
      <c r="D3816" t="s">
        <v>14524</v>
      </c>
      <c r="E3816" t="s">
        <v>5131</v>
      </c>
      <c r="F3816" t="s">
        <v>8369</v>
      </c>
      <c r="G3816" s="11"/>
      <c r="H3816" s="12"/>
    </row>
    <row r="3817" spans="1:8" x14ac:dyDescent="0.35">
      <c r="A3817" t="str">
        <f t="shared" si="60"/>
        <v>RM315Ward 5</v>
      </c>
      <c r="B3817" t="s">
        <v>175</v>
      </c>
      <c r="C3817" t="s">
        <v>14530</v>
      </c>
      <c r="D3817" t="s">
        <v>14524</v>
      </c>
      <c r="E3817" t="s">
        <v>5131</v>
      </c>
      <c r="F3817" t="s">
        <v>8747</v>
      </c>
      <c r="G3817" s="11"/>
      <c r="H3817" s="11"/>
    </row>
    <row r="3818" spans="1:8" x14ac:dyDescent="0.35">
      <c r="A3818" t="str">
        <f t="shared" si="60"/>
        <v>RM315Ward 7</v>
      </c>
      <c r="B3818" t="s">
        <v>175</v>
      </c>
      <c r="C3818" t="s">
        <v>14530</v>
      </c>
      <c r="D3818" t="s">
        <v>14524</v>
      </c>
      <c r="E3818" t="s">
        <v>5131</v>
      </c>
      <c r="F3818" t="s">
        <v>8785</v>
      </c>
      <c r="G3818" s="11"/>
      <c r="H3818" s="11"/>
    </row>
    <row r="3819" spans="1:8" x14ac:dyDescent="0.35">
      <c r="A3819" t="str">
        <f t="shared" si="60"/>
        <v>RM315Ward 8</v>
      </c>
      <c r="B3819" t="s">
        <v>175</v>
      </c>
      <c r="C3819" t="s">
        <v>14530</v>
      </c>
      <c r="D3819" t="s">
        <v>14524</v>
      </c>
      <c r="E3819" t="s">
        <v>5131</v>
      </c>
      <c r="F3819" t="s">
        <v>8748</v>
      </c>
      <c r="G3819" s="11" t="s">
        <v>14489</v>
      </c>
      <c r="H3819" s="11"/>
    </row>
    <row r="3820" spans="1:8" x14ac:dyDescent="0.35">
      <c r="A3820" t="str">
        <f t="shared" si="60"/>
        <v>RM315Ward 9</v>
      </c>
      <c r="B3820" t="s">
        <v>175</v>
      </c>
      <c r="C3820" t="s">
        <v>14530</v>
      </c>
      <c r="D3820" t="s">
        <v>14524</v>
      </c>
      <c r="E3820" t="s">
        <v>5131</v>
      </c>
      <c r="F3820" t="s">
        <v>8749</v>
      </c>
      <c r="G3820" s="11"/>
      <c r="H3820" s="11"/>
    </row>
    <row r="3821" spans="1:8" x14ac:dyDescent="0.35">
      <c r="A3821" t="str">
        <f t="shared" si="60"/>
        <v>RM316Clinical Admissions Unit</v>
      </c>
      <c r="B3821" t="s">
        <v>175</v>
      </c>
      <c r="C3821" t="s">
        <v>14530</v>
      </c>
      <c r="D3821" t="s">
        <v>14525</v>
      </c>
      <c r="E3821" t="s">
        <v>5133</v>
      </c>
      <c r="F3821" t="s">
        <v>11951</v>
      </c>
      <c r="G3821" s="11"/>
      <c r="H3821" s="11"/>
    </row>
    <row r="3822" spans="1:8" x14ac:dyDescent="0.35">
      <c r="A3822" t="str">
        <f t="shared" si="60"/>
        <v>RM316Oasis Unit - RI</v>
      </c>
      <c r="B3822" t="s">
        <v>175</v>
      </c>
      <c r="C3822" t="s">
        <v>14530</v>
      </c>
      <c r="D3822" t="s">
        <v>14525</v>
      </c>
      <c r="E3822" t="s">
        <v>5133</v>
      </c>
      <c r="F3822" t="s">
        <v>11952</v>
      </c>
      <c r="G3822" s="11"/>
      <c r="H3822" s="11"/>
    </row>
    <row r="3823" spans="1:8" x14ac:dyDescent="0.35">
      <c r="A3823" t="str">
        <f t="shared" ref="A3823:A3886" si="61">CONCATENATE(D3823,F3823)</f>
        <v>RM316Pioneer Ward</v>
      </c>
      <c r="B3823" t="s">
        <v>175</v>
      </c>
      <c r="C3823" t="s">
        <v>14530</v>
      </c>
      <c r="D3823" t="s">
        <v>14525</v>
      </c>
      <c r="E3823" t="s">
        <v>5133</v>
      </c>
      <c r="F3823" t="s">
        <v>14529</v>
      </c>
      <c r="G3823" s="11"/>
      <c r="H3823" s="11"/>
    </row>
    <row r="3824" spans="1:8" x14ac:dyDescent="0.35">
      <c r="A3824" t="str">
        <f t="shared" si="61"/>
        <v>RM316Wolstenholme Unit - RI</v>
      </c>
      <c r="B3824" t="s">
        <v>175</v>
      </c>
      <c r="C3824" t="s">
        <v>14530</v>
      </c>
      <c r="D3824" t="s">
        <v>14525</v>
      </c>
      <c r="E3824" t="s">
        <v>5133</v>
      </c>
      <c r="F3824" t="s">
        <v>11953</v>
      </c>
      <c r="G3824" s="11"/>
      <c r="H3824" s="11"/>
    </row>
    <row r="3825" spans="1:8" x14ac:dyDescent="0.35">
      <c r="A3825" t="str">
        <f t="shared" si="61"/>
        <v>RM317A&amp;E Observation Ward</v>
      </c>
      <c r="B3825" t="s">
        <v>175</v>
      </c>
      <c r="C3825" t="s">
        <v>14530</v>
      </c>
      <c r="D3825" t="s">
        <v>14526</v>
      </c>
      <c r="E3825" t="s">
        <v>5134</v>
      </c>
      <c r="F3825" t="s">
        <v>11954</v>
      </c>
      <c r="G3825" s="11"/>
      <c r="H3825" s="11"/>
    </row>
    <row r="3826" spans="1:8" x14ac:dyDescent="0.35">
      <c r="A3826" t="str">
        <f t="shared" si="61"/>
        <v>RM317Antenatal Ward</v>
      </c>
      <c r="B3826" t="s">
        <v>175</v>
      </c>
      <c r="C3826" t="s">
        <v>14530</v>
      </c>
      <c r="D3826" t="s">
        <v>14526</v>
      </c>
      <c r="E3826" t="s">
        <v>5134</v>
      </c>
      <c r="F3826" t="s">
        <v>9574</v>
      </c>
      <c r="G3826" s="11"/>
      <c r="H3826" s="11"/>
    </row>
    <row r="3827" spans="1:8" x14ac:dyDescent="0.35">
      <c r="A3827" t="str">
        <f t="shared" si="61"/>
        <v>RM317Childrens Unit</v>
      </c>
      <c r="B3827" t="s">
        <v>175</v>
      </c>
      <c r="C3827" t="s">
        <v>14530</v>
      </c>
      <c r="D3827" t="s">
        <v>14526</v>
      </c>
      <c r="E3827" t="s">
        <v>5134</v>
      </c>
      <c r="F3827" t="s">
        <v>9597</v>
      </c>
      <c r="G3827" s="11"/>
      <c r="H3827" s="11"/>
    </row>
    <row r="3828" spans="1:8" x14ac:dyDescent="0.35">
      <c r="A3828" t="str">
        <f t="shared" si="61"/>
        <v>RM317Critical Care</v>
      </c>
      <c r="B3828" t="s">
        <v>175</v>
      </c>
      <c r="C3828" t="s">
        <v>14530</v>
      </c>
      <c r="D3828" t="s">
        <v>14526</v>
      </c>
      <c r="E3828" t="s">
        <v>5134</v>
      </c>
      <c r="F3828" t="s">
        <v>9217</v>
      </c>
      <c r="G3828" s="11"/>
      <c r="H3828" s="11"/>
    </row>
    <row r="3829" spans="1:8" x14ac:dyDescent="0.35">
      <c r="A3829" t="str">
        <f t="shared" si="61"/>
        <v>RM317Labour Ward</v>
      </c>
      <c r="B3829" t="s">
        <v>175</v>
      </c>
      <c r="C3829" t="s">
        <v>14530</v>
      </c>
      <c r="D3829" t="s">
        <v>14526</v>
      </c>
      <c r="E3829" t="s">
        <v>5134</v>
      </c>
      <c r="F3829" t="s">
        <v>8829</v>
      </c>
      <c r="G3829" s="11"/>
      <c r="H3829" s="11"/>
    </row>
    <row r="3830" spans="1:8" x14ac:dyDescent="0.35">
      <c r="A3830" t="str">
        <f t="shared" si="61"/>
        <v>RM317Neonatal Unit</v>
      </c>
      <c r="B3830" t="s">
        <v>175</v>
      </c>
      <c r="C3830" t="s">
        <v>14530</v>
      </c>
      <c r="D3830" t="s">
        <v>14526</v>
      </c>
      <c r="E3830" t="s">
        <v>5134</v>
      </c>
      <c r="F3830" t="s">
        <v>8353</v>
      </c>
      <c r="G3830" s="11"/>
      <c r="H3830" s="11"/>
    </row>
    <row r="3831" spans="1:8" x14ac:dyDescent="0.35">
      <c r="A3831" t="str">
        <f t="shared" si="61"/>
        <v>RM317Postnatal Ward</v>
      </c>
      <c r="B3831" t="s">
        <v>175</v>
      </c>
      <c r="C3831" t="s">
        <v>14530</v>
      </c>
      <c r="D3831" t="s">
        <v>14526</v>
      </c>
      <c r="E3831" t="s">
        <v>5134</v>
      </c>
      <c r="F3831" t="s">
        <v>9578</v>
      </c>
      <c r="G3831" s="11"/>
      <c r="H3831" s="11"/>
    </row>
    <row r="3832" spans="1:8" x14ac:dyDescent="0.35">
      <c r="A3832" t="str">
        <f t="shared" si="61"/>
        <v>RM317Ward AMU</v>
      </c>
      <c r="B3832" t="s">
        <v>175</v>
      </c>
      <c r="C3832" t="s">
        <v>14530</v>
      </c>
      <c r="D3832" t="s">
        <v>14526</v>
      </c>
      <c r="E3832" t="s">
        <v>5134</v>
      </c>
      <c r="F3832" t="s">
        <v>11955</v>
      </c>
      <c r="G3832" s="11"/>
      <c r="H3832" s="11"/>
    </row>
    <row r="3833" spans="1:8" x14ac:dyDescent="0.35">
      <c r="A3833" t="str">
        <f t="shared" si="61"/>
        <v>RM317Ward CCU</v>
      </c>
      <c r="B3833" t="s">
        <v>175</v>
      </c>
      <c r="C3833" t="s">
        <v>14530</v>
      </c>
      <c r="D3833" t="s">
        <v>14526</v>
      </c>
      <c r="E3833" t="s">
        <v>5134</v>
      </c>
      <c r="F3833" t="s">
        <v>11956</v>
      </c>
      <c r="G3833" s="11"/>
      <c r="H3833" s="11"/>
    </row>
    <row r="3834" spans="1:8" x14ac:dyDescent="0.35">
      <c r="A3834" t="str">
        <f t="shared" si="61"/>
        <v>RM317Ward F1</v>
      </c>
      <c r="B3834" t="s">
        <v>175</v>
      </c>
      <c r="C3834" t="s">
        <v>14530</v>
      </c>
      <c r="D3834" t="s">
        <v>14526</v>
      </c>
      <c r="E3834" t="s">
        <v>5134</v>
      </c>
      <c r="F3834" t="s">
        <v>11957</v>
      </c>
      <c r="G3834" s="11"/>
      <c r="H3834" s="11"/>
    </row>
    <row r="3835" spans="1:8" x14ac:dyDescent="0.35">
      <c r="A3835" t="str">
        <f t="shared" si="61"/>
        <v>RM317Ward F10</v>
      </c>
      <c r="B3835" t="s">
        <v>175</v>
      </c>
      <c r="C3835" t="s">
        <v>14530</v>
      </c>
      <c r="D3835" t="s">
        <v>14526</v>
      </c>
      <c r="E3835" t="s">
        <v>5134</v>
      </c>
      <c r="F3835" t="s">
        <v>11958</v>
      </c>
      <c r="G3835" s="11"/>
      <c r="H3835" s="11"/>
    </row>
    <row r="3836" spans="1:8" x14ac:dyDescent="0.35">
      <c r="A3836" t="str">
        <f t="shared" si="61"/>
        <v>RM317Ward F11</v>
      </c>
      <c r="B3836" t="s">
        <v>175</v>
      </c>
      <c r="C3836" t="s">
        <v>14530</v>
      </c>
      <c r="D3836" t="s">
        <v>14526</v>
      </c>
      <c r="E3836" t="s">
        <v>5134</v>
      </c>
      <c r="F3836" t="s">
        <v>11959</v>
      </c>
      <c r="G3836" s="11"/>
      <c r="H3836" s="11"/>
    </row>
    <row r="3837" spans="1:8" x14ac:dyDescent="0.35">
      <c r="A3837" t="str">
        <f t="shared" si="61"/>
        <v>RM317Ward F7</v>
      </c>
      <c r="B3837" t="s">
        <v>175</v>
      </c>
      <c r="C3837" t="s">
        <v>14530</v>
      </c>
      <c r="D3837" t="s">
        <v>14526</v>
      </c>
      <c r="E3837" t="s">
        <v>5134</v>
      </c>
      <c r="F3837" t="s">
        <v>11960</v>
      </c>
      <c r="G3837" s="11"/>
      <c r="H3837" s="11"/>
    </row>
    <row r="3838" spans="1:8" x14ac:dyDescent="0.35">
      <c r="A3838" t="str">
        <f t="shared" si="61"/>
        <v>RM317Ward F8</v>
      </c>
      <c r="B3838" t="s">
        <v>175</v>
      </c>
      <c r="C3838" t="s">
        <v>14530</v>
      </c>
      <c r="D3838" t="s">
        <v>14526</v>
      </c>
      <c r="E3838" t="s">
        <v>5134</v>
      </c>
      <c r="F3838" t="s">
        <v>11961</v>
      </c>
      <c r="G3838" s="11"/>
      <c r="H3838" s="11"/>
    </row>
    <row r="3839" spans="1:8" x14ac:dyDescent="0.35">
      <c r="A3839" t="str">
        <f t="shared" si="61"/>
        <v>RM317Ward F9</v>
      </c>
      <c r="B3839" t="s">
        <v>175</v>
      </c>
      <c r="C3839" t="s">
        <v>14530</v>
      </c>
      <c r="D3839" t="s">
        <v>14526</v>
      </c>
      <c r="E3839" t="s">
        <v>5134</v>
      </c>
      <c r="F3839" t="s">
        <v>11962</v>
      </c>
      <c r="G3839" s="11"/>
      <c r="H3839" s="11"/>
    </row>
    <row r="3840" spans="1:8" x14ac:dyDescent="0.35">
      <c r="A3840" t="str">
        <f t="shared" si="61"/>
        <v>RM317Ward G1</v>
      </c>
      <c r="B3840" t="s">
        <v>175</v>
      </c>
      <c r="C3840" t="s">
        <v>14530</v>
      </c>
      <c r="D3840" t="s">
        <v>14526</v>
      </c>
      <c r="E3840" t="s">
        <v>5134</v>
      </c>
      <c r="F3840" t="s">
        <v>11963</v>
      </c>
      <c r="G3840" s="11"/>
      <c r="H3840" s="11"/>
    </row>
    <row r="3841" spans="1:8" x14ac:dyDescent="0.35">
      <c r="A3841" t="str">
        <f t="shared" si="61"/>
        <v>RM317Ward G2</v>
      </c>
      <c r="B3841" t="s">
        <v>175</v>
      </c>
      <c r="C3841" t="s">
        <v>14530</v>
      </c>
      <c r="D3841" t="s">
        <v>14526</v>
      </c>
      <c r="E3841" t="s">
        <v>5134</v>
      </c>
      <c r="F3841" t="s">
        <v>11964</v>
      </c>
      <c r="G3841" s="11"/>
      <c r="H3841" s="11"/>
    </row>
    <row r="3842" spans="1:8" x14ac:dyDescent="0.35">
      <c r="A3842" t="str">
        <f t="shared" si="61"/>
        <v>RM317Ward T3</v>
      </c>
      <c r="B3842" t="s">
        <v>175</v>
      </c>
      <c r="C3842" t="s">
        <v>14530</v>
      </c>
      <c r="D3842" t="s">
        <v>14526</v>
      </c>
      <c r="E3842" t="s">
        <v>5134</v>
      </c>
      <c r="F3842" t="s">
        <v>11965</v>
      </c>
      <c r="G3842" s="11"/>
      <c r="H3842" s="11"/>
    </row>
    <row r="3843" spans="1:8" x14ac:dyDescent="0.35">
      <c r="A3843" t="str">
        <f t="shared" si="61"/>
        <v>RM317Ward T4 STU</v>
      </c>
      <c r="B3843" t="s">
        <v>175</v>
      </c>
      <c r="C3843" t="s">
        <v>14530</v>
      </c>
      <c r="D3843" t="s">
        <v>14526</v>
      </c>
      <c r="E3843" t="s">
        <v>5134</v>
      </c>
      <c r="F3843" t="s">
        <v>11966</v>
      </c>
      <c r="G3843" s="11"/>
      <c r="H3843" s="11"/>
    </row>
    <row r="3844" spans="1:8" x14ac:dyDescent="0.35">
      <c r="A3844" t="str">
        <f t="shared" si="61"/>
        <v>RM317Ward T5</v>
      </c>
      <c r="B3844" t="s">
        <v>175</v>
      </c>
      <c r="C3844" t="s">
        <v>14530</v>
      </c>
      <c r="D3844" t="s">
        <v>14526</v>
      </c>
      <c r="E3844" t="s">
        <v>5134</v>
      </c>
      <c r="F3844" t="s">
        <v>11967</v>
      </c>
      <c r="G3844" s="11"/>
      <c r="H3844" s="11"/>
    </row>
    <row r="3845" spans="1:8" x14ac:dyDescent="0.35">
      <c r="A3845" t="str">
        <f t="shared" si="61"/>
        <v>RM317Ward T6</v>
      </c>
      <c r="B3845" t="s">
        <v>175</v>
      </c>
      <c r="C3845" t="s">
        <v>14530</v>
      </c>
      <c r="D3845" t="s">
        <v>14526</v>
      </c>
      <c r="E3845" t="s">
        <v>5134</v>
      </c>
      <c r="F3845" t="s">
        <v>11968</v>
      </c>
      <c r="G3845" s="11"/>
      <c r="H3845" s="11"/>
    </row>
    <row r="3846" spans="1:8" x14ac:dyDescent="0.35">
      <c r="A3846" t="str">
        <f t="shared" si="61"/>
        <v>RM317Ward T7</v>
      </c>
      <c r="B3846" t="s">
        <v>175</v>
      </c>
      <c r="C3846" t="s">
        <v>14530</v>
      </c>
      <c r="D3846" t="s">
        <v>14526</v>
      </c>
      <c r="E3846" t="s">
        <v>5134</v>
      </c>
      <c r="F3846" t="s">
        <v>11969</v>
      </c>
      <c r="G3846" s="11"/>
      <c r="H3846" s="11"/>
    </row>
    <row r="3847" spans="1:8" x14ac:dyDescent="0.35">
      <c r="A3847" t="str">
        <f t="shared" si="61"/>
        <v>RM301ANU</v>
      </c>
      <c r="B3847" t="s">
        <v>175</v>
      </c>
      <c r="C3847" t="s">
        <v>14530</v>
      </c>
      <c r="D3847" t="s">
        <v>2377</v>
      </c>
      <c r="E3847" t="s">
        <v>2378</v>
      </c>
      <c r="F3847" t="s">
        <v>12207</v>
      </c>
      <c r="G3847" s="11"/>
      <c r="H3847" s="11"/>
    </row>
    <row r="3848" spans="1:8" x14ac:dyDescent="0.35">
      <c r="A3848" t="str">
        <f t="shared" si="61"/>
        <v>RM301ASU</v>
      </c>
      <c r="B3848" t="s">
        <v>175</v>
      </c>
      <c r="C3848" t="s">
        <v>14530</v>
      </c>
      <c r="D3848" t="s">
        <v>2377</v>
      </c>
      <c r="E3848" t="s">
        <v>2378</v>
      </c>
      <c r="F3848" t="s">
        <v>12208</v>
      </c>
      <c r="G3848" s="11"/>
      <c r="H3848" s="11"/>
    </row>
    <row r="3849" spans="1:8" x14ac:dyDescent="0.35">
      <c r="A3849" t="str">
        <f t="shared" si="61"/>
        <v>RM301B5</v>
      </c>
      <c r="B3849" t="s">
        <v>175</v>
      </c>
      <c r="C3849" t="s">
        <v>14530</v>
      </c>
      <c r="D3849" t="s">
        <v>2377</v>
      </c>
      <c r="E3849" t="s">
        <v>2378</v>
      </c>
      <c r="F3849" t="s">
        <v>12209</v>
      </c>
      <c r="G3849" s="11"/>
      <c r="H3849" s="11"/>
    </row>
    <row r="3850" spans="1:8" x14ac:dyDescent="0.35">
      <c r="A3850" t="str">
        <f t="shared" si="61"/>
        <v>RM301B6</v>
      </c>
      <c r="B3850" t="s">
        <v>175</v>
      </c>
      <c r="C3850" t="s">
        <v>14530</v>
      </c>
      <c r="D3850" t="s">
        <v>2377</v>
      </c>
      <c r="E3850" t="s">
        <v>2378</v>
      </c>
      <c r="F3850" t="s">
        <v>12210</v>
      </c>
      <c r="G3850" s="11"/>
      <c r="H3850" s="11"/>
    </row>
    <row r="3851" spans="1:8" x14ac:dyDescent="0.35">
      <c r="A3851" t="str">
        <f t="shared" si="61"/>
        <v>RM301B7</v>
      </c>
      <c r="B3851" t="s">
        <v>175</v>
      </c>
      <c r="C3851" t="s">
        <v>14530</v>
      </c>
      <c r="D3851" t="s">
        <v>2377</v>
      </c>
      <c r="E3851" t="s">
        <v>2378</v>
      </c>
      <c r="F3851" t="s">
        <v>12211</v>
      </c>
      <c r="G3851" s="11"/>
      <c r="H3851" s="11"/>
    </row>
    <row r="3852" spans="1:8" x14ac:dyDescent="0.35">
      <c r="A3852" t="str">
        <f t="shared" si="61"/>
        <v>RM301B8</v>
      </c>
      <c r="B3852" t="s">
        <v>175</v>
      </c>
      <c r="C3852" t="s">
        <v>14530</v>
      </c>
      <c r="D3852" t="s">
        <v>2377</v>
      </c>
      <c r="E3852" t="s">
        <v>2378</v>
      </c>
      <c r="F3852" t="s">
        <v>12212</v>
      </c>
      <c r="G3852" s="11"/>
      <c r="H3852" s="11"/>
    </row>
    <row r="3853" spans="1:8" x14ac:dyDescent="0.35">
      <c r="A3853" t="str">
        <f t="shared" si="61"/>
        <v>RM301C2</v>
      </c>
      <c r="B3853" t="s">
        <v>175</v>
      </c>
      <c r="C3853" t="s">
        <v>14530</v>
      </c>
      <c r="D3853" t="s">
        <v>2377</v>
      </c>
      <c r="E3853" t="s">
        <v>2378</v>
      </c>
      <c r="F3853" t="s">
        <v>8985</v>
      </c>
      <c r="G3853" s="11"/>
      <c r="H3853" s="11"/>
    </row>
    <row r="3854" spans="1:8" x14ac:dyDescent="0.35">
      <c r="A3854" t="str">
        <f t="shared" si="61"/>
        <v>RM301CCU</v>
      </c>
      <c r="B3854" t="s">
        <v>175</v>
      </c>
      <c r="C3854" t="s">
        <v>14530</v>
      </c>
      <c r="D3854" t="s">
        <v>2377</v>
      </c>
      <c r="E3854" t="s">
        <v>2378</v>
      </c>
      <c r="F3854" t="s">
        <v>8471</v>
      </c>
      <c r="G3854" s="11"/>
      <c r="H3854" s="11"/>
    </row>
    <row r="3855" spans="1:8" x14ac:dyDescent="0.35">
      <c r="A3855" t="str">
        <f t="shared" si="61"/>
        <v>RM301EAU</v>
      </c>
      <c r="B3855" t="s">
        <v>175</v>
      </c>
      <c r="C3855" t="s">
        <v>14530</v>
      </c>
      <c r="D3855" t="s">
        <v>2377</v>
      </c>
      <c r="E3855" t="s">
        <v>2378</v>
      </c>
      <c r="F3855" t="s">
        <v>10267</v>
      </c>
      <c r="G3855" s="11"/>
      <c r="H3855" s="11"/>
    </row>
    <row r="3856" spans="1:8" x14ac:dyDescent="0.35">
      <c r="A3856" t="str">
        <f t="shared" si="61"/>
        <v>RM301HAEM</v>
      </c>
      <c r="B3856" t="s">
        <v>175</v>
      </c>
      <c r="C3856" t="s">
        <v>14530</v>
      </c>
      <c r="D3856" t="s">
        <v>2377</v>
      </c>
      <c r="E3856" t="s">
        <v>2378</v>
      </c>
      <c r="F3856" t="s">
        <v>10314</v>
      </c>
      <c r="G3856" s="11" t="s">
        <v>11668</v>
      </c>
      <c r="H3856" s="11">
        <v>43731</v>
      </c>
    </row>
    <row r="3857" spans="1:8" x14ac:dyDescent="0.35">
      <c r="A3857" t="str">
        <f t="shared" si="61"/>
        <v>RM301HASU</v>
      </c>
      <c r="B3857" t="s">
        <v>175</v>
      </c>
      <c r="C3857" t="s">
        <v>14530</v>
      </c>
      <c r="D3857" t="s">
        <v>2377</v>
      </c>
      <c r="E3857" t="s">
        <v>2378</v>
      </c>
      <c r="F3857" t="s">
        <v>8479</v>
      </c>
      <c r="G3857" s="11"/>
      <c r="H3857" s="11"/>
    </row>
    <row r="3858" spans="1:8" x14ac:dyDescent="0.35">
      <c r="A3858" t="str">
        <f t="shared" si="61"/>
        <v>RM301HB1</v>
      </c>
      <c r="B3858" t="s">
        <v>175</v>
      </c>
      <c r="C3858" t="s">
        <v>14530</v>
      </c>
      <c r="D3858" t="s">
        <v>2377</v>
      </c>
      <c r="E3858" t="s">
        <v>2378</v>
      </c>
      <c r="F3858" t="s">
        <v>12213</v>
      </c>
      <c r="G3858" s="11"/>
      <c r="H3858" s="11"/>
    </row>
    <row r="3859" spans="1:8" x14ac:dyDescent="0.35">
      <c r="A3859" t="str">
        <f t="shared" si="61"/>
        <v>RM301HB2</v>
      </c>
      <c r="B3859" t="s">
        <v>175</v>
      </c>
      <c r="C3859" t="s">
        <v>14530</v>
      </c>
      <c r="D3859" t="s">
        <v>2377</v>
      </c>
      <c r="E3859" t="s">
        <v>2378</v>
      </c>
      <c r="F3859" t="s">
        <v>12214</v>
      </c>
      <c r="G3859" s="11"/>
      <c r="H3859" s="11"/>
    </row>
    <row r="3860" spans="1:8" x14ac:dyDescent="0.35">
      <c r="A3860" t="str">
        <f t="shared" si="61"/>
        <v>RM301HCU</v>
      </c>
      <c r="B3860" t="s">
        <v>175</v>
      </c>
      <c r="C3860" t="s">
        <v>14530</v>
      </c>
      <c r="D3860" t="s">
        <v>2377</v>
      </c>
      <c r="E3860" t="s">
        <v>2378</v>
      </c>
      <c r="F3860" t="s">
        <v>12215</v>
      </c>
      <c r="G3860" s="11"/>
      <c r="H3860" s="11"/>
    </row>
    <row r="3861" spans="1:8" x14ac:dyDescent="0.35">
      <c r="A3861" t="str">
        <f t="shared" si="61"/>
        <v>RM301HH1M</v>
      </c>
      <c r="B3861" t="s">
        <v>175</v>
      </c>
      <c r="C3861" t="s">
        <v>14530</v>
      </c>
      <c r="D3861" t="s">
        <v>2377</v>
      </c>
      <c r="E3861" t="s">
        <v>2378</v>
      </c>
      <c r="F3861" t="s">
        <v>12216</v>
      </c>
      <c r="G3861" s="11"/>
      <c r="H3861" s="11"/>
    </row>
    <row r="3862" spans="1:8" x14ac:dyDescent="0.35">
      <c r="A3862" t="str">
        <f t="shared" si="61"/>
        <v>RM301HH2</v>
      </c>
      <c r="B3862" t="s">
        <v>175</v>
      </c>
      <c r="C3862" t="s">
        <v>14530</v>
      </c>
      <c r="D3862" t="s">
        <v>2377</v>
      </c>
      <c r="E3862" t="s">
        <v>2378</v>
      </c>
      <c r="F3862" t="s">
        <v>12217</v>
      </c>
      <c r="G3862" s="11"/>
      <c r="H3862" s="11"/>
    </row>
    <row r="3863" spans="1:8" x14ac:dyDescent="0.35">
      <c r="A3863" t="str">
        <f t="shared" si="61"/>
        <v>RM301HH3</v>
      </c>
      <c r="B3863" t="s">
        <v>175</v>
      </c>
      <c r="C3863" t="s">
        <v>14530</v>
      </c>
      <c r="D3863" t="s">
        <v>2377</v>
      </c>
      <c r="E3863" t="s">
        <v>2378</v>
      </c>
      <c r="F3863" t="s">
        <v>12218</v>
      </c>
      <c r="G3863" s="11"/>
      <c r="H3863" s="11"/>
    </row>
    <row r="3864" spans="1:8" x14ac:dyDescent="0.35">
      <c r="A3864" t="str">
        <f t="shared" si="61"/>
        <v>RM301HH4</v>
      </c>
      <c r="B3864" t="s">
        <v>175</v>
      </c>
      <c r="C3864" t="s">
        <v>14530</v>
      </c>
      <c r="D3864" t="s">
        <v>2377</v>
      </c>
      <c r="E3864" t="s">
        <v>2378</v>
      </c>
      <c r="F3864" t="s">
        <v>12219</v>
      </c>
      <c r="G3864" s="11"/>
      <c r="H3864" s="11"/>
    </row>
    <row r="3865" spans="1:8" x14ac:dyDescent="0.35">
      <c r="A3865" t="str">
        <f t="shared" si="61"/>
        <v>RM301HH5</v>
      </c>
      <c r="B3865" t="s">
        <v>175</v>
      </c>
      <c r="C3865" t="s">
        <v>14530</v>
      </c>
      <c r="D3865" t="s">
        <v>2377</v>
      </c>
      <c r="E3865" t="s">
        <v>2378</v>
      </c>
      <c r="F3865" t="s">
        <v>12220</v>
      </c>
      <c r="G3865" s="11"/>
      <c r="H3865" s="11"/>
    </row>
    <row r="3866" spans="1:8" x14ac:dyDescent="0.35">
      <c r="A3866" t="str">
        <f t="shared" si="61"/>
        <v>RM301HH6</v>
      </c>
      <c r="B3866" t="s">
        <v>175</v>
      </c>
      <c r="C3866" t="s">
        <v>14530</v>
      </c>
      <c r="D3866" t="s">
        <v>2377</v>
      </c>
      <c r="E3866" t="s">
        <v>2378</v>
      </c>
      <c r="F3866" t="s">
        <v>12221</v>
      </c>
      <c r="G3866" s="11"/>
      <c r="H3866" s="11"/>
    </row>
    <row r="3867" spans="1:8" x14ac:dyDescent="0.35">
      <c r="A3867" t="str">
        <f t="shared" si="61"/>
        <v>RM301HH7</v>
      </c>
      <c r="B3867" t="s">
        <v>175</v>
      </c>
      <c r="C3867" t="s">
        <v>14530</v>
      </c>
      <c r="D3867" t="s">
        <v>2377</v>
      </c>
      <c r="E3867" t="s">
        <v>2378</v>
      </c>
      <c r="F3867" t="s">
        <v>12222</v>
      </c>
      <c r="G3867" s="11"/>
      <c r="H3867" s="11"/>
    </row>
    <row r="3868" spans="1:8" x14ac:dyDescent="0.35">
      <c r="A3868" t="str">
        <f t="shared" si="61"/>
        <v>RM301HH8</v>
      </c>
      <c r="B3868" t="s">
        <v>175</v>
      </c>
      <c r="C3868" t="s">
        <v>14530</v>
      </c>
      <c r="D3868" t="s">
        <v>2377</v>
      </c>
      <c r="E3868" t="s">
        <v>2378</v>
      </c>
      <c r="F3868" t="s">
        <v>12223</v>
      </c>
      <c r="G3868" s="11"/>
      <c r="H3868" s="11"/>
    </row>
    <row r="3869" spans="1:8" x14ac:dyDescent="0.35">
      <c r="A3869" t="str">
        <f t="shared" si="61"/>
        <v>RM301L1</v>
      </c>
      <c r="B3869" t="s">
        <v>175</v>
      </c>
      <c r="C3869" t="s">
        <v>14530</v>
      </c>
      <c r="D3869" t="s">
        <v>2377</v>
      </c>
      <c r="E3869" t="s">
        <v>2378</v>
      </c>
      <c r="F3869" t="s">
        <v>12224</v>
      </c>
      <c r="G3869" s="11"/>
      <c r="H3869" s="11"/>
    </row>
    <row r="3870" spans="1:8" x14ac:dyDescent="0.35">
      <c r="A3870" t="str">
        <f t="shared" si="61"/>
        <v>RM301L2</v>
      </c>
      <c r="B3870" t="s">
        <v>175</v>
      </c>
      <c r="C3870" t="s">
        <v>14530</v>
      </c>
      <c r="D3870" t="s">
        <v>2377</v>
      </c>
      <c r="E3870" t="s">
        <v>2378</v>
      </c>
      <c r="F3870" t="s">
        <v>12225</v>
      </c>
      <c r="G3870" s="11"/>
      <c r="H3870" s="11"/>
    </row>
    <row r="3871" spans="1:8" x14ac:dyDescent="0.35">
      <c r="A3871" t="str">
        <f t="shared" si="61"/>
        <v>RM301L3</v>
      </c>
      <c r="B3871" t="s">
        <v>175</v>
      </c>
      <c r="C3871" t="s">
        <v>14530</v>
      </c>
      <c r="D3871" t="s">
        <v>2377</v>
      </c>
      <c r="E3871" t="s">
        <v>2378</v>
      </c>
      <c r="F3871" t="s">
        <v>12226</v>
      </c>
      <c r="G3871" s="11"/>
      <c r="H3871" s="11"/>
    </row>
    <row r="3872" spans="1:8" x14ac:dyDescent="0.35">
      <c r="A3872" t="str">
        <f t="shared" si="61"/>
        <v>RM301L4</v>
      </c>
      <c r="B3872" t="s">
        <v>175</v>
      </c>
      <c r="C3872" t="s">
        <v>14530</v>
      </c>
      <c r="D3872" t="s">
        <v>2377</v>
      </c>
      <c r="E3872" t="s">
        <v>2378</v>
      </c>
      <c r="F3872" t="s">
        <v>9016</v>
      </c>
      <c r="G3872" s="11"/>
      <c r="H3872" s="11"/>
    </row>
    <row r="3873" spans="1:8" x14ac:dyDescent="0.35">
      <c r="A3873" t="str">
        <f t="shared" si="61"/>
        <v>RM301L5</v>
      </c>
      <c r="B3873" t="s">
        <v>175</v>
      </c>
      <c r="C3873" t="s">
        <v>14530</v>
      </c>
      <c r="D3873" t="s">
        <v>2377</v>
      </c>
      <c r="E3873" t="s">
        <v>2378</v>
      </c>
      <c r="F3873" t="s">
        <v>9017</v>
      </c>
      <c r="G3873" s="11"/>
      <c r="H3873" s="11"/>
    </row>
    <row r="3874" spans="1:8" x14ac:dyDescent="0.35">
      <c r="A3874" t="str">
        <f t="shared" si="61"/>
        <v>RM301L6</v>
      </c>
      <c r="B3874" t="s">
        <v>175</v>
      </c>
      <c r="C3874" t="s">
        <v>14530</v>
      </c>
      <c r="D3874" t="s">
        <v>2377</v>
      </c>
      <c r="E3874" t="s">
        <v>2378</v>
      </c>
      <c r="F3874" t="s">
        <v>12227</v>
      </c>
      <c r="G3874" s="11"/>
      <c r="H3874" s="11"/>
    </row>
    <row r="3875" spans="1:8" x14ac:dyDescent="0.35">
      <c r="A3875" t="str">
        <f t="shared" si="61"/>
        <v>RM301M2</v>
      </c>
      <c r="B3875" t="s">
        <v>175</v>
      </c>
      <c r="C3875" t="s">
        <v>14530</v>
      </c>
      <c r="D3875" t="s">
        <v>2377</v>
      </c>
      <c r="E3875" t="s">
        <v>2378</v>
      </c>
      <c r="F3875" t="s">
        <v>12228</v>
      </c>
      <c r="G3875" s="11"/>
      <c r="H3875" s="11"/>
    </row>
    <row r="3876" spans="1:8" x14ac:dyDescent="0.35">
      <c r="A3876" t="str">
        <f t="shared" si="61"/>
        <v>RM301M2SS</v>
      </c>
      <c r="B3876" t="s">
        <v>175</v>
      </c>
      <c r="C3876" t="s">
        <v>14530</v>
      </c>
      <c r="D3876" t="s">
        <v>2377</v>
      </c>
      <c r="E3876" t="s">
        <v>2378</v>
      </c>
      <c r="F3876" t="s">
        <v>12229</v>
      </c>
      <c r="G3876" s="11"/>
      <c r="H3876" s="11"/>
    </row>
    <row r="3877" spans="1:8" x14ac:dyDescent="0.35">
      <c r="A3877" t="str">
        <f t="shared" si="61"/>
        <v>RM301M3</v>
      </c>
      <c r="B3877" t="s">
        <v>175</v>
      </c>
      <c r="C3877" t="s">
        <v>14530</v>
      </c>
      <c r="D3877" t="s">
        <v>2377</v>
      </c>
      <c r="E3877" t="s">
        <v>2378</v>
      </c>
      <c r="F3877" t="s">
        <v>8830</v>
      </c>
      <c r="G3877" s="11"/>
      <c r="H3877" s="11"/>
    </row>
    <row r="3878" spans="1:8" x14ac:dyDescent="0.35">
      <c r="A3878" t="str">
        <f t="shared" si="61"/>
        <v>RM301MAPL</v>
      </c>
      <c r="B3878" t="s">
        <v>175</v>
      </c>
      <c r="C3878" t="s">
        <v>14530</v>
      </c>
      <c r="D3878" t="s">
        <v>2377</v>
      </c>
      <c r="E3878" t="s">
        <v>2378</v>
      </c>
      <c r="F3878" t="s">
        <v>12230</v>
      </c>
      <c r="G3878" s="11"/>
      <c r="H3878" s="11"/>
    </row>
    <row r="3879" spans="1:8" x14ac:dyDescent="0.35">
      <c r="A3879" t="str">
        <f t="shared" si="61"/>
        <v>RM301NSSU</v>
      </c>
      <c r="B3879" t="s">
        <v>175</v>
      </c>
      <c r="C3879" t="s">
        <v>14530</v>
      </c>
      <c r="D3879" t="s">
        <v>2377</v>
      </c>
      <c r="E3879" t="s">
        <v>2378</v>
      </c>
      <c r="F3879" t="s">
        <v>12231</v>
      </c>
      <c r="G3879" s="11"/>
      <c r="H3879" s="11"/>
    </row>
    <row r="3880" spans="1:8" x14ac:dyDescent="0.35">
      <c r="A3880" t="str">
        <f t="shared" si="61"/>
        <v>RM301SRU</v>
      </c>
      <c r="B3880" t="s">
        <v>175</v>
      </c>
      <c r="C3880" t="s">
        <v>14530</v>
      </c>
      <c r="D3880" t="s">
        <v>2377</v>
      </c>
      <c r="E3880" t="s">
        <v>2378</v>
      </c>
      <c r="F3880" t="s">
        <v>8640</v>
      </c>
      <c r="G3880" s="11"/>
      <c r="H3880" s="11"/>
    </row>
    <row r="3881" spans="1:8" x14ac:dyDescent="0.35">
      <c r="A3881" t="str">
        <f t="shared" si="61"/>
        <v>RM301STU</v>
      </c>
      <c r="B3881" t="s">
        <v>175</v>
      </c>
      <c r="C3881" t="s">
        <v>14530</v>
      </c>
      <c r="D3881" t="s">
        <v>2377</v>
      </c>
      <c r="E3881" t="s">
        <v>2378</v>
      </c>
      <c r="F3881" t="s">
        <v>12232</v>
      </c>
      <c r="G3881" s="11"/>
      <c r="H3881" s="11"/>
    </row>
    <row r="3882" spans="1:8" x14ac:dyDescent="0.35">
      <c r="A3882" t="str">
        <f t="shared" si="61"/>
        <v>RJL30Amethyst</v>
      </c>
      <c r="B3882" t="s">
        <v>155</v>
      </c>
      <c r="C3882" t="s">
        <v>11579</v>
      </c>
      <c r="D3882" t="s">
        <v>2178</v>
      </c>
      <c r="E3882" t="s">
        <v>2179</v>
      </c>
      <c r="F3882" t="s">
        <v>11580</v>
      </c>
      <c r="G3882" s="11"/>
      <c r="H3882" s="11"/>
    </row>
    <row r="3883" spans="1:8" x14ac:dyDescent="0.35">
      <c r="A3883" t="str">
        <f t="shared" si="61"/>
        <v>RJL30B2</v>
      </c>
      <c r="B3883" t="s">
        <v>155</v>
      </c>
      <c r="C3883" t="s">
        <v>11579</v>
      </c>
      <c r="D3883" t="s">
        <v>2178</v>
      </c>
      <c r="E3883" t="s">
        <v>2179</v>
      </c>
      <c r="F3883" t="s">
        <v>11581</v>
      </c>
      <c r="G3883" s="11"/>
      <c r="H3883" s="11"/>
    </row>
    <row r="3884" spans="1:8" x14ac:dyDescent="0.35">
      <c r="A3884" t="str">
        <f t="shared" si="61"/>
        <v>RJL30Blueberry/Holly DPoW</v>
      </c>
      <c r="B3884" t="s">
        <v>155</v>
      </c>
      <c r="C3884" t="s">
        <v>11579</v>
      </c>
      <c r="D3884" t="s">
        <v>2178</v>
      </c>
      <c r="E3884" t="s">
        <v>2179</v>
      </c>
      <c r="F3884" t="s">
        <v>11582</v>
      </c>
      <c r="G3884" s="11"/>
      <c r="H3884" s="11"/>
    </row>
    <row r="3885" spans="1:8" x14ac:dyDescent="0.35">
      <c r="A3885" t="str">
        <f t="shared" si="61"/>
        <v>RJL30HDU DPoW</v>
      </c>
      <c r="B3885" t="s">
        <v>155</v>
      </c>
      <c r="C3885" t="s">
        <v>11579</v>
      </c>
      <c r="D3885" t="s">
        <v>2178</v>
      </c>
      <c r="E3885" t="s">
        <v>2179</v>
      </c>
      <c r="F3885" t="s">
        <v>11583</v>
      </c>
      <c r="G3885" s="11"/>
      <c r="H3885" s="11"/>
    </row>
    <row r="3886" spans="1:8" x14ac:dyDescent="0.35">
      <c r="A3886" t="str">
        <f t="shared" si="61"/>
        <v>RJL30ITU DPoW</v>
      </c>
      <c r="B3886" t="s">
        <v>155</v>
      </c>
      <c r="C3886" t="s">
        <v>11579</v>
      </c>
      <c r="D3886" t="s">
        <v>2178</v>
      </c>
      <c r="E3886" t="s">
        <v>2179</v>
      </c>
      <c r="F3886" t="s">
        <v>11584</v>
      </c>
      <c r="G3886" s="11"/>
      <c r="H3886" s="11"/>
    </row>
    <row r="3887" spans="1:8" x14ac:dyDescent="0.35">
      <c r="A3887" t="str">
        <f t="shared" ref="A3887:A3950" si="62">CONCATENATE(D3887,F3887)</f>
        <v>RJL30Jasmine &amp; Honeysuckle</v>
      </c>
      <c r="B3887" t="s">
        <v>155</v>
      </c>
      <c r="C3887" t="s">
        <v>11579</v>
      </c>
      <c r="D3887" t="s">
        <v>2178</v>
      </c>
      <c r="E3887" t="s">
        <v>2179</v>
      </c>
      <c r="F3887" t="s">
        <v>11585</v>
      </c>
      <c r="G3887" s="11"/>
      <c r="H3887" s="11"/>
    </row>
    <row r="3888" spans="1:8" x14ac:dyDescent="0.35">
      <c r="A3888" t="str">
        <f t="shared" si="62"/>
        <v>RJL30LAUREL WARD DPoW</v>
      </c>
      <c r="B3888" t="s">
        <v>155</v>
      </c>
      <c r="C3888" t="s">
        <v>11579</v>
      </c>
      <c r="D3888" t="s">
        <v>2178</v>
      </c>
      <c r="E3888" t="s">
        <v>2179</v>
      </c>
      <c r="F3888" t="s">
        <v>11586</v>
      </c>
      <c r="G3888" s="11"/>
      <c r="H3888" s="11"/>
    </row>
    <row r="3889" spans="1:8" x14ac:dyDescent="0.35">
      <c r="A3889" t="str">
        <f t="shared" si="62"/>
        <v>RJL30NICU DPoW</v>
      </c>
      <c r="B3889" t="s">
        <v>155</v>
      </c>
      <c r="C3889" t="s">
        <v>11579</v>
      </c>
      <c r="D3889" t="s">
        <v>2178</v>
      </c>
      <c r="E3889" t="s">
        <v>2179</v>
      </c>
      <c r="F3889" t="s">
        <v>11587</v>
      </c>
      <c r="G3889" s="11"/>
      <c r="H3889" s="11"/>
    </row>
    <row r="3890" spans="1:8" x14ac:dyDescent="0.35">
      <c r="A3890" t="str">
        <f t="shared" si="62"/>
        <v>RJL30Rainforest DPoW</v>
      </c>
      <c r="B3890" t="s">
        <v>155</v>
      </c>
      <c r="C3890" t="s">
        <v>11579</v>
      </c>
      <c r="D3890" t="s">
        <v>2178</v>
      </c>
      <c r="E3890" t="s">
        <v>2179</v>
      </c>
      <c r="F3890" t="s">
        <v>11588</v>
      </c>
      <c r="G3890" s="11"/>
      <c r="H3890" s="11"/>
    </row>
    <row r="3891" spans="1:8" x14ac:dyDescent="0.35">
      <c r="A3891" t="str">
        <f t="shared" si="62"/>
        <v>RJL30STROKE UNIT DPoW</v>
      </c>
      <c r="B3891" t="s">
        <v>155</v>
      </c>
      <c r="C3891" t="s">
        <v>11579</v>
      </c>
      <c r="D3891" t="s">
        <v>2178</v>
      </c>
      <c r="E3891" t="s">
        <v>2179</v>
      </c>
      <c r="F3891" t="s">
        <v>11589</v>
      </c>
      <c r="G3891" s="11"/>
      <c r="H3891" s="11"/>
    </row>
    <row r="3892" spans="1:8" x14ac:dyDescent="0.35">
      <c r="A3892" t="str">
        <f t="shared" si="62"/>
        <v>RJL30Ward A1</v>
      </c>
      <c r="B3892" t="s">
        <v>155</v>
      </c>
      <c r="C3892" t="s">
        <v>11579</v>
      </c>
      <c r="D3892" t="s">
        <v>2178</v>
      </c>
      <c r="E3892" t="s">
        <v>2179</v>
      </c>
      <c r="F3892" t="s">
        <v>14204</v>
      </c>
      <c r="G3892" s="11"/>
      <c r="H3892" s="11"/>
    </row>
    <row r="3893" spans="1:8" x14ac:dyDescent="0.35">
      <c r="A3893" t="str">
        <f t="shared" si="62"/>
        <v>RJL30WARD B3 DPoW</v>
      </c>
      <c r="B3893" t="s">
        <v>155</v>
      </c>
      <c r="C3893" t="s">
        <v>11579</v>
      </c>
      <c r="D3893" t="s">
        <v>2178</v>
      </c>
      <c r="E3893" t="s">
        <v>2179</v>
      </c>
      <c r="F3893" t="s">
        <v>11590</v>
      </c>
      <c r="G3893" s="11"/>
      <c r="H3893" s="11"/>
    </row>
    <row r="3894" spans="1:8" x14ac:dyDescent="0.35">
      <c r="A3894" t="str">
        <f t="shared" si="62"/>
        <v>RJL30WARD B4 DPoW</v>
      </c>
      <c r="B3894" t="s">
        <v>155</v>
      </c>
      <c r="C3894" t="s">
        <v>11579</v>
      </c>
      <c r="D3894" t="s">
        <v>2178</v>
      </c>
      <c r="E3894" t="s">
        <v>2179</v>
      </c>
      <c r="F3894" t="s">
        <v>11591</v>
      </c>
      <c r="G3894" s="11"/>
      <c r="H3894" s="11"/>
    </row>
    <row r="3895" spans="1:8" x14ac:dyDescent="0.35">
      <c r="A3895" t="str">
        <f t="shared" si="62"/>
        <v>RJL30WARD B6 DPoW</v>
      </c>
      <c r="B3895" t="s">
        <v>155</v>
      </c>
      <c r="C3895" t="s">
        <v>11579</v>
      </c>
      <c r="D3895" t="s">
        <v>2178</v>
      </c>
      <c r="E3895" t="s">
        <v>2179</v>
      </c>
      <c r="F3895" t="s">
        <v>11592</v>
      </c>
      <c r="G3895" s="11"/>
      <c r="H3895" s="11"/>
    </row>
    <row r="3896" spans="1:8" x14ac:dyDescent="0.35">
      <c r="A3896" t="str">
        <f t="shared" si="62"/>
        <v>RJL30WARD B7 DPoW</v>
      </c>
      <c r="B3896" t="s">
        <v>155</v>
      </c>
      <c r="C3896" t="s">
        <v>11579</v>
      </c>
      <c r="D3896" t="s">
        <v>2178</v>
      </c>
      <c r="E3896" t="s">
        <v>2179</v>
      </c>
      <c r="F3896" t="s">
        <v>11593</v>
      </c>
      <c r="G3896" s="11"/>
      <c r="H3896" s="11"/>
    </row>
    <row r="3897" spans="1:8" x14ac:dyDescent="0.35">
      <c r="A3897" t="str">
        <f t="shared" si="62"/>
        <v>RJL30Ward C1 Glover</v>
      </c>
      <c r="B3897" t="s">
        <v>155</v>
      </c>
      <c r="C3897" t="s">
        <v>11579</v>
      </c>
      <c r="D3897" t="s">
        <v>2178</v>
      </c>
      <c r="E3897" t="s">
        <v>2179</v>
      </c>
      <c r="F3897" t="s">
        <v>11594</v>
      </c>
      <c r="G3897" s="11"/>
      <c r="H3897" s="11"/>
    </row>
    <row r="3898" spans="1:8" x14ac:dyDescent="0.35">
      <c r="A3898" t="str">
        <f t="shared" si="62"/>
        <v>RJL30WARD C2</v>
      </c>
      <c r="B3898" t="s">
        <v>155</v>
      </c>
      <c r="C3898" t="s">
        <v>11579</v>
      </c>
      <c r="D3898" t="s">
        <v>2178</v>
      </c>
      <c r="E3898" t="s">
        <v>2179</v>
      </c>
      <c r="F3898" t="s">
        <v>11595</v>
      </c>
      <c r="G3898" s="11"/>
      <c r="H3898" s="11"/>
    </row>
    <row r="3899" spans="1:8" x14ac:dyDescent="0.35">
      <c r="A3899" t="str">
        <f t="shared" si="62"/>
        <v>RJL30Ward C3</v>
      </c>
      <c r="B3899" t="s">
        <v>155</v>
      </c>
      <c r="C3899" t="s">
        <v>11579</v>
      </c>
      <c r="D3899" t="s">
        <v>2178</v>
      </c>
      <c r="E3899" t="s">
        <v>2179</v>
      </c>
      <c r="F3899" t="s">
        <v>8802</v>
      </c>
      <c r="G3899" s="11"/>
      <c r="H3899" s="11"/>
    </row>
    <row r="3900" spans="1:8" x14ac:dyDescent="0.35">
      <c r="A3900" t="str">
        <f t="shared" si="62"/>
        <v>RJL30WARD C5 DPoW</v>
      </c>
      <c r="B3900" t="s">
        <v>155</v>
      </c>
      <c r="C3900" t="s">
        <v>11579</v>
      </c>
      <c r="D3900" t="s">
        <v>2178</v>
      </c>
      <c r="E3900" t="s">
        <v>2179</v>
      </c>
      <c r="F3900" t="s">
        <v>11596</v>
      </c>
      <c r="G3900" s="11"/>
      <c r="H3900" s="11"/>
    </row>
    <row r="3901" spans="1:8" x14ac:dyDescent="0.35">
      <c r="A3901" t="str">
        <f t="shared" si="62"/>
        <v>RJL30WARD C6 DPoW</v>
      </c>
      <c r="B3901" t="s">
        <v>155</v>
      </c>
      <c r="C3901" t="s">
        <v>11579</v>
      </c>
      <c r="D3901" t="s">
        <v>2178</v>
      </c>
      <c r="E3901" t="s">
        <v>2179</v>
      </c>
      <c r="F3901" t="s">
        <v>11597</v>
      </c>
      <c r="G3901" s="11"/>
      <c r="H3901" s="11"/>
    </row>
    <row r="3902" spans="1:8" x14ac:dyDescent="0.35">
      <c r="A3902" t="str">
        <f t="shared" si="62"/>
        <v>RJL31NRC Nursing Team GDH</v>
      </c>
      <c r="B3902" t="s">
        <v>155</v>
      </c>
      <c r="C3902" t="s">
        <v>11579</v>
      </c>
      <c r="D3902" t="s">
        <v>2180</v>
      </c>
      <c r="E3902" t="s">
        <v>2181</v>
      </c>
      <c r="F3902" t="s">
        <v>11598</v>
      </c>
      <c r="G3902" s="11"/>
      <c r="H3902" s="11"/>
    </row>
    <row r="3903" spans="1:8" x14ac:dyDescent="0.35">
      <c r="A3903" t="str">
        <f t="shared" si="62"/>
        <v>RJL31WARD 3 GDH</v>
      </c>
      <c r="B3903" t="s">
        <v>155</v>
      </c>
      <c r="C3903" t="s">
        <v>11579</v>
      </c>
      <c r="D3903" t="s">
        <v>2180</v>
      </c>
      <c r="E3903" t="s">
        <v>2181</v>
      </c>
      <c r="F3903" t="s">
        <v>11599</v>
      </c>
      <c r="G3903" s="11"/>
      <c r="H3903" s="11"/>
    </row>
    <row r="3904" spans="1:8" x14ac:dyDescent="0.35">
      <c r="A3904" t="str">
        <f t="shared" si="62"/>
        <v>RJL31WARD 6/7 GDH</v>
      </c>
      <c r="B3904" t="s">
        <v>155</v>
      </c>
      <c r="C3904" t="s">
        <v>11579</v>
      </c>
      <c r="D3904" t="s">
        <v>2180</v>
      </c>
      <c r="E3904" t="s">
        <v>2181</v>
      </c>
      <c r="F3904" t="s">
        <v>11600</v>
      </c>
      <c r="G3904" s="11"/>
      <c r="H3904" s="11"/>
    </row>
    <row r="3905" spans="1:8" x14ac:dyDescent="0.35">
      <c r="A3905" t="str">
        <f t="shared" si="62"/>
        <v>RJL3229 SGH</v>
      </c>
      <c r="B3905" t="s">
        <v>155</v>
      </c>
      <c r="C3905" t="s">
        <v>11579</v>
      </c>
      <c r="D3905" t="s">
        <v>2184</v>
      </c>
      <c r="E3905" t="s">
        <v>2185</v>
      </c>
      <c r="F3905" t="s">
        <v>14205</v>
      </c>
      <c r="G3905" s="11"/>
      <c r="H3905" s="11"/>
    </row>
    <row r="3906" spans="1:8" x14ac:dyDescent="0.35">
      <c r="A3906" t="str">
        <f t="shared" si="62"/>
        <v>RJL32CCU SGH</v>
      </c>
      <c r="B3906" t="s">
        <v>155</v>
      </c>
      <c r="C3906" t="s">
        <v>11579</v>
      </c>
      <c r="D3906" t="s">
        <v>2184</v>
      </c>
      <c r="E3906" t="s">
        <v>2185</v>
      </c>
      <c r="F3906" t="s">
        <v>11601</v>
      </c>
      <c r="G3906" s="11"/>
      <c r="H3906" s="11"/>
    </row>
    <row r="3907" spans="1:8" x14ac:dyDescent="0.35">
      <c r="A3907" t="str">
        <f t="shared" si="62"/>
        <v>RJL32Central Delivery Suite</v>
      </c>
      <c r="B3907" t="s">
        <v>155</v>
      </c>
      <c r="C3907" t="s">
        <v>11579</v>
      </c>
      <c r="D3907" t="s">
        <v>2184</v>
      </c>
      <c r="E3907" t="s">
        <v>2185</v>
      </c>
      <c r="F3907" t="s">
        <v>8795</v>
      </c>
      <c r="G3907" s="11"/>
      <c r="H3907" s="11"/>
    </row>
    <row r="3908" spans="1:8" x14ac:dyDescent="0.35">
      <c r="A3908" t="str">
        <f t="shared" si="62"/>
        <v>RJL32Clinical Decisions Unit</v>
      </c>
      <c r="B3908" t="s">
        <v>155</v>
      </c>
      <c r="C3908" t="s">
        <v>11579</v>
      </c>
      <c r="D3908" t="s">
        <v>2184</v>
      </c>
      <c r="E3908" t="s">
        <v>2185</v>
      </c>
      <c r="F3908" t="s">
        <v>11602</v>
      </c>
      <c r="G3908" s="11"/>
      <c r="H3908" s="11"/>
    </row>
    <row r="3909" spans="1:8" x14ac:dyDescent="0.35">
      <c r="A3909" t="str">
        <f t="shared" si="62"/>
        <v>RJL32Disney SGH</v>
      </c>
      <c r="B3909" t="s">
        <v>155</v>
      </c>
      <c r="C3909" t="s">
        <v>11579</v>
      </c>
      <c r="D3909" t="s">
        <v>2184</v>
      </c>
      <c r="E3909" t="s">
        <v>2185</v>
      </c>
      <c r="F3909" t="s">
        <v>11603</v>
      </c>
      <c r="G3909" s="11"/>
      <c r="H3909" s="11"/>
    </row>
    <row r="3910" spans="1:8" x14ac:dyDescent="0.35">
      <c r="A3910" t="str">
        <f t="shared" si="62"/>
        <v>RJL32Gynae Assessment Unit</v>
      </c>
      <c r="B3910" t="s">
        <v>155</v>
      </c>
      <c r="C3910" t="s">
        <v>11579</v>
      </c>
      <c r="D3910" t="s">
        <v>2184</v>
      </c>
      <c r="E3910" t="s">
        <v>2185</v>
      </c>
      <c r="F3910" t="s">
        <v>14488</v>
      </c>
      <c r="G3910" s="11"/>
      <c r="H3910" s="11"/>
    </row>
    <row r="3911" spans="1:8" x14ac:dyDescent="0.35">
      <c r="A3911" t="str">
        <f t="shared" si="62"/>
        <v>RJL32ICU SGH</v>
      </c>
      <c r="B3911" t="s">
        <v>155</v>
      </c>
      <c r="C3911" t="s">
        <v>11579</v>
      </c>
      <c r="D3911" t="s">
        <v>2184</v>
      </c>
      <c r="E3911" t="s">
        <v>2185</v>
      </c>
      <c r="F3911" t="s">
        <v>11604</v>
      </c>
      <c r="G3911" s="11"/>
      <c r="H3911" s="11"/>
    </row>
    <row r="3912" spans="1:8" x14ac:dyDescent="0.35">
      <c r="A3912" t="str">
        <f t="shared" si="62"/>
        <v>RJL32NICU  SGH</v>
      </c>
      <c r="B3912" t="s">
        <v>155</v>
      </c>
      <c r="C3912" t="s">
        <v>11579</v>
      </c>
      <c r="D3912" t="s">
        <v>2184</v>
      </c>
      <c r="E3912" t="s">
        <v>2185</v>
      </c>
      <c r="F3912" t="s">
        <v>11605</v>
      </c>
      <c r="G3912" s="11"/>
      <c r="H3912" s="11"/>
    </row>
    <row r="3913" spans="1:8" x14ac:dyDescent="0.35">
      <c r="A3913" t="str">
        <f t="shared" si="62"/>
        <v>RJL32Stroke Unit SGH</v>
      </c>
      <c r="B3913" t="s">
        <v>155</v>
      </c>
      <c r="C3913" t="s">
        <v>11579</v>
      </c>
      <c r="D3913" t="s">
        <v>2184</v>
      </c>
      <c r="E3913" t="s">
        <v>2185</v>
      </c>
      <c r="F3913" t="s">
        <v>11606</v>
      </c>
      <c r="G3913" s="11"/>
      <c r="H3913" s="11"/>
    </row>
    <row r="3914" spans="1:8" x14ac:dyDescent="0.35">
      <c r="A3914" t="str">
        <f t="shared" si="62"/>
        <v>RJL32WARD 16 SGH</v>
      </c>
      <c r="B3914" t="s">
        <v>155</v>
      </c>
      <c r="C3914" t="s">
        <v>11579</v>
      </c>
      <c r="D3914" t="s">
        <v>2184</v>
      </c>
      <c r="E3914" t="s">
        <v>2185</v>
      </c>
      <c r="F3914" t="s">
        <v>11607</v>
      </c>
      <c r="G3914" s="11"/>
      <c r="H3914" s="11"/>
    </row>
    <row r="3915" spans="1:8" x14ac:dyDescent="0.35">
      <c r="A3915" t="str">
        <f t="shared" si="62"/>
        <v>RJL32WARD 17 SGH</v>
      </c>
      <c r="B3915" t="s">
        <v>155</v>
      </c>
      <c r="C3915" t="s">
        <v>11579</v>
      </c>
      <c r="D3915" t="s">
        <v>2184</v>
      </c>
      <c r="E3915" t="s">
        <v>2185</v>
      </c>
      <c r="F3915" t="s">
        <v>11608</v>
      </c>
      <c r="G3915" s="11"/>
      <c r="H3915" s="11"/>
    </row>
    <row r="3916" spans="1:8" x14ac:dyDescent="0.35">
      <c r="A3916" t="str">
        <f t="shared" si="62"/>
        <v>RJL32WARD 18 SGH</v>
      </c>
      <c r="B3916" t="s">
        <v>155</v>
      </c>
      <c r="C3916" t="s">
        <v>11579</v>
      </c>
      <c r="D3916" t="s">
        <v>2184</v>
      </c>
      <c r="E3916" t="s">
        <v>2185</v>
      </c>
      <c r="F3916" t="s">
        <v>11609</v>
      </c>
      <c r="G3916" s="11"/>
      <c r="H3916" s="11"/>
    </row>
    <row r="3917" spans="1:8" x14ac:dyDescent="0.35">
      <c r="A3917" t="str">
        <f t="shared" si="62"/>
        <v>RJL32Ward 19</v>
      </c>
      <c r="B3917" t="s">
        <v>155</v>
      </c>
      <c r="C3917" t="s">
        <v>11579</v>
      </c>
      <c r="D3917" t="s">
        <v>2184</v>
      </c>
      <c r="E3917" t="s">
        <v>2185</v>
      </c>
      <c r="F3917" t="s">
        <v>8368</v>
      </c>
      <c r="G3917" s="11"/>
      <c r="H3917" s="11"/>
    </row>
    <row r="3918" spans="1:8" x14ac:dyDescent="0.35">
      <c r="A3918" t="str">
        <f t="shared" si="62"/>
        <v>RJL32WARD 22 SGH</v>
      </c>
      <c r="B3918" t="s">
        <v>155</v>
      </c>
      <c r="C3918" t="s">
        <v>11579</v>
      </c>
      <c r="D3918" t="s">
        <v>2184</v>
      </c>
      <c r="E3918" t="s">
        <v>2185</v>
      </c>
      <c r="F3918" t="s">
        <v>11610</v>
      </c>
      <c r="G3918" s="11"/>
      <c r="H3918" s="11"/>
    </row>
    <row r="3919" spans="1:8" x14ac:dyDescent="0.35">
      <c r="A3919" t="str">
        <f t="shared" si="62"/>
        <v>RJL32WARD 23 SGH</v>
      </c>
      <c r="B3919" t="s">
        <v>155</v>
      </c>
      <c r="C3919" t="s">
        <v>11579</v>
      </c>
      <c r="D3919" t="s">
        <v>2184</v>
      </c>
      <c r="E3919" t="s">
        <v>2185</v>
      </c>
      <c r="F3919" t="s">
        <v>11611</v>
      </c>
      <c r="G3919" s="11"/>
      <c r="H3919" s="11"/>
    </row>
    <row r="3920" spans="1:8" x14ac:dyDescent="0.35">
      <c r="A3920" t="str">
        <f t="shared" si="62"/>
        <v>RJL32WARD 24 SGH</v>
      </c>
      <c r="B3920" t="s">
        <v>155</v>
      </c>
      <c r="C3920" t="s">
        <v>11579</v>
      </c>
      <c r="D3920" t="s">
        <v>2184</v>
      </c>
      <c r="E3920" t="s">
        <v>2185</v>
      </c>
      <c r="F3920" t="s">
        <v>11612</v>
      </c>
      <c r="G3920" s="11"/>
      <c r="H3920" s="11"/>
    </row>
    <row r="3921" spans="1:8" x14ac:dyDescent="0.35">
      <c r="A3921" t="str">
        <f t="shared" si="62"/>
        <v>RJL32WARD 25 SGH</v>
      </c>
      <c r="B3921" t="s">
        <v>155</v>
      </c>
      <c r="C3921" t="s">
        <v>11579</v>
      </c>
      <c r="D3921" t="s">
        <v>2184</v>
      </c>
      <c r="E3921" t="s">
        <v>2185</v>
      </c>
      <c r="F3921" t="s">
        <v>11613</v>
      </c>
      <c r="G3921" s="11"/>
      <c r="H3921" s="11"/>
    </row>
    <row r="3922" spans="1:8" x14ac:dyDescent="0.35">
      <c r="A3922" t="str">
        <f t="shared" si="62"/>
        <v>RJL32Ward 26 SGH</v>
      </c>
      <c r="B3922" t="s">
        <v>155</v>
      </c>
      <c r="C3922" t="s">
        <v>11579</v>
      </c>
      <c r="D3922" t="s">
        <v>2184</v>
      </c>
      <c r="E3922" t="s">
        <v>2185</v>
      </c>
      <c r="F3922" t="s">
        <v>11614</v>
      </c>
      <c r="G3922" s="11"/>
      <c r="H3922" s="11"/>
    </row>
    <row r="3923" spans="1:8" x14ac:dyDescent="0.35">
      <c r="A3923" t="str">
        <f t="shared" si="62"/>
        <v>RJL32Ward 27 SGH</v>
      </c>
      <c r="B3923" t="s">
        <v>155</v>
      </c>
      <c r="C3923" t="s">
        <v>11579</v>
      </c>
      <c r="D3923" t="s">
        <v>2184</v>
      </c>
      <c r="E3923" t="s">
        <v>2185</v>
      </c>
      <c r="F3923" t="s">
        <v>11615</v>
      </c>
      <c r="G3923" s="11"/>
      <c r="H3923" s="11"/>
    </row>
    <row r="3924" spans="1:8" x14ac:dyDescent="0.35">
      <c r="A3924" t="str">
        <f t="shared" si="62"/>
        <v>RJL32WARD 28 SGH</v>
      </c>
      <c r="B3924" t="s">
        <v>155</v>
      </c>
      <c r="C3924" t="s">
        <v>11579</v>
      </c>
      <c r="D3924" t="s">
        <v>2184</v>
      </c>
      <c r="E3924" t="s">
        <v>2185</v>
      </c>
      <c r="F3924" t="s">
        <v>11616</v>
      </c>
      <c r="G3924" s="11"/>
      <c r="H3924" s="11"/>
    </row>
    <row r="3925" spans="1:8" x14ac:dyDescent="0.35">
      <c r="A3925" t="str">
        <f t="shared" si="62"/>
        <v>RTFDJALNW01</v>
      </c>
      <c r="B3925" t="s">
        <v>156</v>
      </c>
      <c r="C3925" t="s">
        <v>11644</v>
      </c>
      <c r="D3925" t="s">
        <v>3969</v>
      </c>
      <c r="E3925" t="s">
        <v>3970</v>
      </c>
      <c r="F3925" t="s">
        <v>11645</v>
      </c>
      <c r="G3925" s="11"/>
      <c r="H3925" s="11"/>
    </row>
    <row r="3926" spans="1:8" x14ac:dyDescent="0.35">
      <c r="A3926" t="str">
        <f t="shared" si="62"/>
        <v>RTFDHBERW01</v>
      </c>
      <c r="B3926" t="s">
        <v>156</v>
      </c>
      <c r="C3926" t="s">
        <v>11644</v>
      </c>
      <c r="D3926" t="s">
        <v>3973</v>
      </c>
      <c r="E3926" t="s">
        <v>3974</v>
      </c>
      <c r="F3926" t="s">
        <v>11646</v>
      </c>
      <c r="G3926" s="11"/>
      <c r="H3926" s="12"/>
    </row>
    <row r="3927" spans="1:8" x14ac:dyDescent="0.35">
      <c r="A3927" t="str">
        <f t="shared" si="62"/>
        <v>RTFDXBLYT02</v>
      </c>
      <c r="B3927" t="s">
        <v>156</v>
      </c>
      <c r="C3927" t="s">
        <v>11644</v>
      </c>
      <c r="D3927" t="s">
        <v>3975</v>
      </c>
      <c r="E3927" t="s">
        <v>3976</v>
      </c>
      <c r="F3927" t="s">
        <v>11647</v>
      </c>
      <c r="G3927" s="11"/>
      <c r="H3927" s="11"/>
    </row>
    <row r="3928" spans="1:8" x14ac:dyDescent="0.35">
      <c r="A3928" t="str">
        <f t="shared" si="62"/>
        <v>RTFDUHALTHALT</v>
      </c>
      <c r="B3928" t="s">
        <v>156</v>
      </c>
      <c r="C3928" t="s">
        <v>11644</v>
      </c>
      <c r="D3928" t="s">
        <v>3981</v>
      </c>
      <c r="E3928" t="s">
        <v>3982</v>
      </c>
      <c r="F3928" t="s">
        <v>11648</v>
      </c>
      <c r="G3928" s="11"/>
      <c r="H3928" s="11"/>
    </row>
    <row r="3929" spans="1:8" x14ac:dyDescent="0.35">
      <c r="A3929" t="str">
        <f t="shared" si="62"/>
        <v>RTFDRHEXH02</v>
      </c>
      <c r="B3929" t="s">
        <v>156</v>
      </c>
      <c r="C3929" t="s">
        <v>11644</v>
      </c>
      <c r="D3929" t="s">
        <v>3987</v>
      </c>
      <c r="E3929" t="s">
        <v>3988</v>
      </c>
      <c r="F3929" t="s">
        <v>11649</v>
      </c>
      <c r="G3929" s="11"/>
      <c r="H3929" s="11"/>
    </row>
    <row r="3930" spans="1:8" x14ac:dyDescent="0.35">
      <c r="A3930" t="str">
        <f t="shared" si="62"/>
        <v>RTFDRHEXH03</v>
      </c>
      <c r="B3930" t="s">
        <v>156</v>
      </c>
      <c r="C3930" t="s">
        <v>11644</v>
      </c>
      <c r="D3930" t="s">
        <v>3987</v>
      </c>
      <c r="E3930" t="s">
        <v>3988</v>
      </c>
      <c r="F3930" t="s">
        <v>11650</v>
      </c>
      <c r="G3930" s="11"/>
      <c r="H3930" s="11"/>
    </row>
    <row r="3931" spans="1:8" x14ac:dyDescent="0.35">
      <c r="A3931" t="str">
        <f t="shared" si="62"/>
        <v>RTFDRHEXH04</v>
      </c>
      <c r="B3931" t="s">
        <v>156</v>
      </c>
      <c r="C3931" t="s">
        <v>11644</v>
      </c>
      <c r="D3931" t="s">
        <v>3987</v>
      </c>
      <c r="E3931" t="s">
        <v>3988</v>
      </c>
      <c r="F3931" t="s">
        <v>11651</v>
      </c>
      <c r="G3931" s="11"/>
      <c r="H3931" s="11"/>
    </row>
    <row r="3932" spans="1:8" x14ac:dyDescent="0.35">
      <c r="A3932" t="str">
        <f t="shared" si="62"/>
        <v>RTFDRHEXHMAT</v>
      </c>
      <c r="B3932" t="s">
        <v>156</v>
      </c>
      <c r="C3932" t="s">
        <v>11644</v>
      </c>
      <c r="D3932" t="s">
        <v>3987</v>
      </c>
      <c r="E3932" t="s">
        <v>3988</v>
      </c>
      <c r="F3932" t="s">
        <v>11652</v>
      </c>
      <c r="G3932" s="11"/>
      <c r="H3932" s="11"/>
    </row>
    <row r="3933" spans="1:8" x14ac:dyDescent="0.35">
      <c r="A3933" t="str">
        <f t="shared" si="62"/>
        <v>RTFFSNTGH07</v>
      </c>
      <c r="B3933" t="s">
        <v>156</v>
      </c>
      <c r="C3933" t="s">
        <v>11644</v>
      </c>
      <c r="D3933" t="s">
        <v>3993</v>
      </c>
      <c r="E3933" t="s">
        <v>3994</v>
      </c>
      <c r="F3933" t="s">
        <v>11653</v>
      </c>
      <c r="G3933" s="11"/>
      <c r="H3933" s="11"/>
    </row>
    <row r="3934" spans="1:8" x14ac:dyDescent="0.35">
      <c r="A3934" t="str">
        <f t="shared" si="62"/>
        <v>RTFFSNTGH08</v>
      </c>
      <c r="B3934" t="s">
        <v>156</v>
      </c>
      <c r="C3934" t="s">
        <v>11644</v>
      </c>
      <c r="D3934" t="s">
        <v>3993</v>
      </c>
      <c r="E3934" t="s">
        <v>3994</v>
      </c>
      <c r="F3934" t="s">
        <v>11654</v>
      </c>
      <c r="G3934" s="11"/>
      <c r="H3934" s="11"/>
    </row>
    <row r="3935" spans="1:8" x14ac:dyDescent="0.35">
      <c r="A3935" t="str">
        <f t="shared" si="62"/>
        <v>RTFFSNTGH12</v>
      </c>
      <c r="B3935" t="s">
        <v>156</v>
      </c>
      <c r="C3935" t="s">
        <v>11644</v>
      </c>
      <c r="D3935" t="s">
        <v>3993</v>
      </c>
      <c r="E3935" t="s">
        <v>3994</v>
      </c>
      <c r="F3935" t="s">
        <v>11655</v>
      </c>
      <c r="G3935" s="11"/>
      <c r="H3935" s="11"/>
    </row>
    <row r="3936" spans="1:8" x14ac:dyDescent="0.35">
      <c r="A3936" t="str">
        <f t="shared" si="62"/>
        <v>RTFFSNTGH15</v>
      </c>
      <c r="B3936" t="s">
        <v>156</v>
      </c>
      <c r="C3936" t="s">
        <v>11644</v>
      </c>
      <c r="D3936" t="s">
        <v>3993</v>
      </c>
      <c r="E3936" t="s">
        <v>3994</v>
      </c>
      <c r="F3936" t="s">
        <v>11656</v>
      </c>
      <c r="G3936" s="11"/>
      <c r="H3936" s="11"/>
    </row>
    <row r="3937" spans="1:8" x14ac:dyDescent="0.35">
      <c r="A3937" t="str">
        <f t="shared" si="62"/>
        <v>RTFFSNTGH18</v>
      </c>
      <c r="B3937" t="s">
        <v>156</v>
      </c>
      <c r="C3937" t="s">
        <v>11644</v>
      </c>
      <c r="D3937" t="s">
        <v>3993</v>
      </c>
      <c r="E3937" t="s">
        <v>3994</v>
      </c>
      <c r="F3937" t="s">
        <v>11657</v>
      </c>
      <c r="G3937" s="11"/>
      <c r="H3937" s="11"/>
    </row>
    <row r="3938" spans="1:8" x14ac:dyDescent="0.35">
      <c r="A3938" t="str">
        <f t="shared" si="62"/>
        <v>RTFFSNTGH20</v>
      </c>
      <c r="B3938" t="s">
        <v>156</v>
      </c>
      <c r="C3938" t="s">
        <v>11644</v>
      </c>
      <c r="D3938" t="s">
        <v>3993</v>
      </c>
      <c r="E3938" t="s">
        <v>3994</v>
      </c>
      <c r="F3938" t="s">
        <v>11658</v>
      </c>
      <c r="G3938" s="11"/>
      <c r="H3938" s="11"/>
    </row>
    <row r="3939" spans="1:8" x14ac:dyDescent="0.35">
      <c r="A3939" t="str">
        <f t="shared" si="62"/>
        <v>RTFFSNTGH21</v>
      </c>
      <c r="B3939" t="s">
        <v>156</v>
      </c>
      <c r="C3939" t="s">
        <v>11644</v>
      </c>
      <c r="D3939" t="s">
        <v>3993</v>
      </c>
      <c r="E3939" t="s">
        <v>3994</v>
      </c>
      <c r="F3939" t="s">
        <v>11659</v>
      </c>
      <c r="G3939" s="11"/>
      <c r="H3939" s="11"/>
    </row>
    <row r="3940" spans="1:8" x14ac:dyDescent="0.35">
      <c r="A3940" t="str">
        <f t="shared" si="62"/>
        <v>RTFFSNTGH22</v>
      </c>
      <c r="B3940" t="s">
        <v>156</v>
      </c>
      <c r="C3940" t="s">
        <v>11644</v>
      </c>
      <c r="D3940" t="s">
        <v>3993</v>
      </c>
      <c r="E3940" t="s">
        <v>3994</v>
      </c>
      <c r="F3940" t="s">
        <v>11660</v>
      </c>
      <c r="G3940" s="11"/>
      <c r="H3940" s="11"/>
    </row>
    <row r="3941" spans="1:8" x14ac:dyDescent="0.35">
      <c r="A3941" t="str">
        <f t="shared" si="62"/>
        <v>RTFFSNTGH23</v>
      </c>
      <c r="B3941" t="s">
        <v>156</v>
      </c>
      <c r="C3941" t="s">
        <v>11644</v>
      </c>
      <c r="D3941" t="s">
        <v>3993</v>
      </c>
      <c r="E3941" t="s">
        <v>3994</v>
      </c>
      <c r="F3941" t="s">
        <v>11661</v>
      </c>
      <c r="G3941" s="11"/>
      <c r="H3941" s="11"/>
    </row>
    <row r="3942" spans="1:8" x14ac:dyDescent="0.35">
      <c r="A3942" t="str">
        <f t="shared" si="62"/>
        <v>RTFFSNTGH24</v>
      </c>
      <c r="B3942" t="s">
        <v>156</v>
      </c>
      <c r="C3942" t="s">
        <v>11644</v>
      </c>
      <c r="D3942" t="s">
        <v>3993</v>
      </c>
      <c r="E3942" t="s">
        <v>3994</v>
      </c>
      <c r="F3942" t="s">
        <v>11662</v>
      </c>
      <c r="G3942" s="11"/>
      <c r="H3942" s="11"/>
    </row>
    <row r="3943" spans="1:8" x14ac:dyDescent="0.35">
      <c r="A3943" t="str">
        <f t="shared" si="62"/>
        <v>RTFFSNTGHPCU</v>
      </c>
      <c r="B3943" t="s">
        <v>156</v>
      </c>
      <c r="C3943" t="s">
        <v>11644</v>
      </c>
      <c r="D3943" t="s">
        <v>3993</v>
      </c>
      <c r="E3943" t="s">
        <v>3994</v>
      </c>
      <c r="F3943" t="s">
        <v>11663</v>
      </c>
      <c r="G3943" s="11"/>
      <c r="H3943" s="11"/>
    </row>
    <row r="3944" spans="1:8" x14ac:dyDescent="0.35">
      <c r="A3944" t="str">
        <f t="shared" si="62"/>
        <v>RTF86NSEC01</v>
      </c>
      <c r="B3944" t="s">
        <v>156</v>
      </c>
      <c r="C3944" t="s">
        <v>11644</v>
      </c>
      <c r="D3944" t="s">
        <v>3999</v>
      </c>
      <c r="E3944" t="s">
        <v>4000</v>
      </c>
      <c r="F3944" t="s">
        <v>11664</v>
      </c>
      <c r="G3944" s="11"/>
      <c r="H3944" s="11"/>
    </row>
    <row r="3945" spans="1:8" x14ac:dyDescent="0.35">
      <c r="A3945" t="str">
        <f t="shared" si="62"/>
        <v>RTF86NSEC03</v>
      </c>
      <c r="B3945" t="s">
        <v>156</v>
      </c>
      <c r="C3945" t="s">
        <v>11644</v>
      </c>
      <c r="D3945" t="s">
        <v>3999</v>
      </c>
      <c r="E3945" t="s">
        <v>4000</v>
      </c>
      <c r="F3945" t="s">
        <v>11665</v>
      </c>
      <c r="G3945" s="11"/>
      <c r="H3945" s="11"/>
    </row>
    <row r="3946" spans="1:8" x14ac:dyDescent="0.35">
      <c r="A3946" t="str">
        <f t="shared" si="62"/>
        <v>RTF86NSEC04</v>
      </c>
      <c r="B3946" t="s">
        <v>156</v>
      </c>
      <c r="C3946" t="s">
        <v>11644</v>
      </c>
      <c r="D3946" t="s">
        <v>3999</v>
      </c>
      <c r="E3946" t="s">
        <v>4000</v>
      </c>
      <c r="F3946" t="s">
        <v>11666</v>
      </c>
      <c r="G3946" s="11"/>
      <c r="H3946" s="11"/>
    </row>
    <row r="3947" spans="1:8" x14ac:dyDescent="0.35">
      <c r="A3947" t="str">
        <f t="shared" si="62"/>
        <v>RTF86NSEC06</v>
      </c>
      <c r="B3947" t="s">
        <v>156</v>
      </c>
      <c r="C3947" t="s">
        <v>11644</v>
      </c>
      <c r="D3947" t="s">
        <v>3999</v>
      </c>
      <c r="E3947" t="s">
        <v>4000</v>
      </c>
      <c r="F3947" t="s">
        <v>11667</v>
      </c>
      <c r="G3947" s="11"/>
      <c r="H3947" s="11"/>
    </row>
    <row r="3948" spans="1:8" x14ac:dyDescent="0.35">
      <c r="A3948" t="str">
        <f t="shared" si="62"/>
        <v>RTF86NSEC07</v>
      </c>
      <c r="B3948" t="s">
        <v>156</v>
      </c>
      <c r="C3948" t="s">
        <v>11644</v>
      </c>
      <c r="D3948" t="s">
        <v>3999</v>
      </c>
      <c r="E3948" t="s">
        <v>4000</v>
      </c>
      <c r="F3948" t="s">
        <v>11669</v>
      </c>
      <c r="G3948" s="11"/>
      <c r="H3948" s="11"/>
    </row>
    <row r="3949" spans="1:8" x14ac:dyDescent="0.35">
      <c r="A3949" t="str">
        <f t="shared" si="62"/>
        <v>RTF86NSEC09</v>
      </c>
      <c r="B3949" t="s">
        <v>156</v>
      </c>
      <c r="C3949" t="s">
        <v>11644</v>
      </c>
      <c r="D3949" t="s">
        <v>3999</v>
      </c>
      <c r="E3949" t="s">
        <v>4000</v>
      </c>
      <c r="F3949" t="s">
        <v>11670</v>
      </c>
      <c r="G3949" s="11"/>
      <c r="H3949" s="11"/>
    </row>
    <row r="3950" spans="1:8" x14ac:dyDescent="0.35">
      <c r="A3950" t="str">
        <f t="shared" si="62"/>
        <v>RTF86NSEC10</v>
      </c>
      <c r="B3950" t="s">
        <v>156</v>
      </c>
      <c r="C3950" t="s">
        <v>11644</v>
      </c>
      <c r="D3950" t="s">
        <v>3999</v>
      </c>
      <c r="E3950" t="s">
        <v>4000</v>
      </c>
      <c r="F3950" t="s">
        <v>11671</v>
      </c>
      <c r="G3950" s="11"/>
      <c r="H3950" s="11"/>
    </row>
    <row r="3951" spans="1:8" x14ac:dyDescent="0.35">
      <c r="A3951" t="str">
        <f t="shared" ref="A3951:A4014" si="63">CONCATENATE(D3951,F3951)</f>
        <v>RTF86NSEC12</v>
      </c>
      <c r="B3951" t="s">
        <v>156</v>
      </c>
      <c r="C3951" t="s">
        <v>11644</v>
      </c>
      <c r="D3951" t="s">
        <v>3999</v>
      </c>
      <c r="E3951" t="s">
        <v>4000</v>
      </c>
      <c r="F3951" t="s">
        <v>11672</v>
      </c>
      <c r="G3951" s="11"/>
      <c r="H3951" s="11"/>
    </row>
    <row r="3952" spans="1:8" x14ac:dyDescent="0.35">
      <c r="A3952" t="str">
        <f t="shared" si="63"/>
        <v>RTF86NSEC15</v>
      </c>
      <c r="B3952" t="s">
        <v>156</v>
      </c>
      <c r="C3952" t="s">
        <v>11644</v>
      </c>
      <c r="D3952" t="s">
        <v>3999</v>
      </c>
      <c r="E3952" t="s">
        <v>4000</v>
      </c>
      <c r="F3952" t="s">
        <v>11673</v>
      </c>
      <c r="G3952" s="11"/>
      <c r="H3952" s="11"/>
    </row>
    <row r="3953" spans="1:8" x14ac:dyDescent="0.35">
      <c r="A3953" t="str">
        <f t="shared" si="63"/>
        <v>RTF86NSEC16</v>
      </c>
      <c r="B3953" t="s">
        <v>156</v>
      </c>
      <c r="C3953" t="s">
        <v>11644</v>
      </c>
      <c r="D3953" t="s">
        <v>3999</v>
      </c>
      <c r="E3953" t="s">
        <v>4000</v>
      </c>
      <c r="F3953" t="s">
        <v>11674</v>
      </c>
      <c r="G3953" s="11"/>
      <c r="H3953" s="11"/>
    </row>
    <row r="3954" spans="1:8" x14ac:dyDescent="0.35">
      <c r="A3954" t="str">
        <f t="shared" si="63"/>
        <v>RTF86NSECCAU</v>
      </c>
      <c r="B3954" t="s">
        <v>156</v>
      </c>
      <c r="C3954" t="s">
        <v>11644</v>
      </c>
      <c r="D3954" t="s">
        <v>3999</v>
      </c>
      <c r="E3954" t="s">
        <v>4000</v>
      </c>
      <c r="F3954" t="s">
        <v>11675</v>
      </c>
      <c r="G3954" s="11"/>
      <c r="H3954" s="11"/>
    </row>
    <row r="3955" spans="1:8" x14ac:dyDescent="0.35">
      <c r="A3955" t="str">
        <f t="shared" si="63"/>
        <v>RTF86NSECCRIT</v>
      </c>
      <c r="B3955" t="s">
        <v>156</v>
      </c>
      <c r="C3955" t="s">
        <v>11644</v>
      </c>
      <c r="D3955" t="s">
        <v>3999</v>
      </c>
      <c r="E3955" t="s">
        <v>4000</v>
      </c>
      <c r="F3955" t="s">
        <v>11676</v>
      </c>
      <c r="G3955" s="11"/>
      <c r="H3955" s="11"/>
    </row>
    <row r="3956" spans="1:8" x14ac:dyDescent="0.35">
      <c r="A3956" t="str">
        <f t="shared" si="63"/>
        <v>RTF86NSECDEL</v>
      </c>
      <c r="B3956" t="s">
        <v>156</v>
      </c>
      <c r="C3956" t="s">
        <v>11644</v>
      </c>
      <c r="D3956" t="s">
        <v>3999</v>
      </c>
      <c r="E3956" t="s">
        <v>4000</v>
      </c>
      <c r="F3956" t="s">
        <v>11677</v>
      </c>
      <c r="G3956" s="11"/>
      <c r="H3956" s="11"/>
    </row>
    <row r="3957" spans="1:8" x14ac:dyDescent="0.35">
      <c r="A3957" t="str">
        <f t="shared" si="63"/>
        <v>RTF86NSECHASU</v>
      </c>
      <c r="B3957" t="s">
        <v>156</v>
      </c>
      <c r="C3957" t="s">
        <v>11644</v>
      </c>
      <c r="D3957" t="s">
        <v>3999</v>
      </c>
      <c r="E3957" t="s">
        <v>4000</v>
      </c>
      <c r="F3957" t="s">
        <v>11678</v>
      </c>
      <c r="G3957" s="11"/>
      <c r="H3957" s="11"/>
    </row>
    <row r="3958" spans="1:8" x14ac:dyDescent="0.35">
      <c r="A3958" t="str">
        <f t="shared" si="63"/>
        <v>RTF86NSECSCBU</v>
      </c>
      <c r="B3958" t="s">
        <v>156</v>
      </c>
      <c r="C3958" t="s">
        <v>11644</v>
      </c>
      <c r="D3958" t="s">
        <v>3999</v>
      </c>
      <c r="E3958" t="s">
        <v>4000</v>
      </c>
      <c r="F3958" t="s">
        <v>11679</v>
      </c>
      <c r="G3958" s="11"/>
      <c r="H3958" s="11"/>
    </row>
    <row r="3959" spans="1:8" x14ac:dyDescent="0.35">
      <c r="A3959" t="str">
        <f t="shared" si="63"/>
        <v>RTFEDWANS01</v>
      </c>
      <c r="B3959" t="s">
        <v>156</v>
      </c>
      <c r="C3959" t="s">
        <v>11644</v>
      </c>
      <c r="D3959" t="s">
        <v>4015</v>
      </c>
      <c r="E3959" t="s">
        <v>4016</v>
      </c>
      <c r="F3959" t="s">
        <v>11680</v>
      </c>
      <c r="G3959" s="11"/>
      <c r="H3959" s="11"/>
    </row>
    <row r="3960" spans="1:8" x14ac:dyDescent="0.35">
      <c r="A3960" t="str">
        <f t="shared" si="63"/>
        <v>RTFEDWANS02</v>
      </c>
      <c r="B3960" t="s">
        <v>156</v>
      </c>
      <c r="C3960" t="s">
        <v>11644</v>
      </c>
      <c r="D3960" t="s">
        <v>4015</v>
      </c>
      <c r="E3960" t="s">
        <v>4016</v>
      </c>
      <c r="F3960" t="s">
        <v>11681</v>
      </c>
      <c r="G3960" s="11"/>
      <c r="H3960" s="11"/>
    </row>
    <row r="3961" spans="1:8" x14ac:dyDescent="0.35">
      <c r="A3961" t="str">
        <f t="shared" si="63"/>
        <v>RTFEDWANS04</v>
      </c>
      <c r="B3961" t="s">
        <v>156</v>
      </c>
      <c r="C3961" t="s">
        <v>11644</v>
      </c>
      <c r="D3961" t="s">
        <v>4015</v>
      </c>
      <c r="E3961" t="s">
        <v>4016</v>
      </c>
      <c r="F3961" t="s">
        <v>11682</v>
      </c>
      <c r="G3961" s="11"/>
      <c r="H3961" s="11"/>
    </row>
    <row r="3962" spans="1:8" x14ac:dyDescent="0.35">
      <c r="A3962" t="str">
        <f t="shared" si="63"/>
        <v>RTFEDWANS05</v>
      </c>
      <c r="B3962" t="s">
        <v>156</v>
      </c>
      <c r="C3962" t="s">
        <v>11644</v>
      </c>
      <c r="D3962" t="s">
        <v>4015</v>
      </c>
      <c r="E3962" t="s">
        <v>4016</v>
      </c>
      <c r="F3962" t="s">
        <v>11683</v>
      </c>
      <c r="G3962" s="11"/>
      <c r="H3962" s="11"/>
    </row>
    <row r="3963" spans="1:8" x14ac:dyDescent="0.35">
      <c r="A3963" t="str">
        <f t="shared" si="63"/>
        <v>RTFEDWANS08</v>
      </c>
      <c r="B3963" t="s">
        <v>156</v>
      </c>
      <c r="C3963" t="s">
        <v>11644</v>
      </c>
      <c r="D3963" t="s">
        <v>4015</v>
      </c>
      <c r="E3963" t="s">
        <v>4016</v>
      </c>
      <c r="F3963" t="s">
        <v>11684</v>
      </c>
      <c r="G3963" s="11"/>
      <c r="H3963" s="11"/>
    </row>
    <row r="3964" spans="1:8" x14ac:dyDescent="0.35">
      <c r="A3964" t="str">
        <f t="shared" si="63"/>
        <v>RTFEDWANS09</v>
      </c>
      <c r="B3964" t="s">
        <v>156</v>
      </c>
      <c r="C3964" t="s">
        <v>11644</v>
      </c>
      <c r="D3964" t="s">
        <v>4015</v>
      </c>
      <c r="E3964" t="s">
        <v>4016</v>
      </c>
      <c r="F3964" t="s">
        <v>11685</v>
      </c>
      <c r="G3964" s="11"/>
      <c r="H3964" s="11"/>
    </row>
    <row r="3965" spans="1:8" x14ac:dyDescent="0.35">
      <c r="A3965" t="str">
        <f t="shared" si="63"/>
        <v>RTFEDWANS10</v>
      </c>
      <c r="B3965" t="s">
        <v>156</v>
      </c>
      <c r="C3965" t="s">
        <v>11644</v>
      </c>
      <c r="D3965" t="s">
        <v>4015</v>
      </c>
      <c r="E3965" t="s">
        <v>4016</v>
      </c>
      <c r="F3965" t="s">
        <v>11686</v>
      </c>
      <c r="G3965" s="11"/>
      <c r="H3965" s="11"/>
    </row>
    <row r="3966" spans="1:8" x14ac:dyDescent="0.35">
      <c r="A3966" t="str">
        <f t="shared" si="63"/>
        <v>RTFEDWANS11A</v>
      </c>
      <c r="B3966" t="s">
        <v>156</v>
      </c>
      <c r="C3966" t="s">
        <v>11644</v>
      </c>
      <c r="D3966" t="s">
        <v>4015</v>
      </c>
      <c r="E3966" t="s">
        <v>4016</v>
      </c>
      <c r="F3966" t="s">
        <v>11687</v>
      </c>
      <c r="G3966" s="11"/>
      <c r="H3966" s="11"/>
    </row>
    <row r="3967" spans="1:8" x14ac:dyDescent="0.35">
      <c r="A3967" t="str">
        <f t="shared" si="63"/>
        <v>RTFEDWANS11B</v>
      </c>
      <c r="B3967" t="s">
        <v>156</v>
      </c>
      <c r="C3967" t="s">
        <v>11644</v>
      </c>
      <c r="D3967" t="s">
        <v>4015</v>
      </c>
      <c r="E3967" t="s">
        <v>4016</v>
      </c>
      <c r="F3967" t="s">
        <v>11688</v>
      </c>
      <c r="G3967" s="11"/>
      <c r="H3967" s="11"/>
    </row>
    <row r="3968" spans="1:8" x14ac:dyDescent="0.35">
      <c r="A3968" t="str">
        <f t="shared" si="63"/>
        <v>RTFEDWANSPCU</v>
      </c>
      <c r="B3968" t="s">
        <v>156</v>
      </c>
      <c r="C3968" t="s">
        <v>11644</v>
      </c>
      <c r="D3968" t="s">
        <v>4015</v>
      </c>
      <c r="E3968" t="s">
        <v>4016</v>
      </c>
      <c r="F3968" t="s">
        <v>11689</v>
      </c>
      <c r="G3968" s="11"/>
      <c r="H3968" s="12"/>
    </row>
    <row r="3969" spans="1:8" x14ac:dyDescent="0.35">
      <c r="A3969" t="str">
        <f t="shared" si="63"/>
        <v>RX1ZZTC SSU Ward</v>
      </c>
      <c r="B3969" t="s">
        <v>157</v>
      </c>
      <c r="C3969" t="s">
        <v>11690</v>
      </c>
      <c r="D3969" t="s">
        <v>14589</v>
      </c>
      <c r="E3969" t="s">
        <v>14590</v>
      </c>
      <c r="F3969" t="s">
        <v>14591</v>
      </c>
      <c r="G3969" s="11"/>
      <c r="H3969" s="12"/>
    </row>
    <row r="3970" spans="1:8" x14ac:dyDescent="0.35">
      <c r="A3970" t="str">
        <f t="shared" si="63"/>
        <v>RX1CCAdult Cardiac Unit</v>
      </c>
      <c r="B3970" t="s">
        <v>157</v>
      </c>
      <c r="C3970" t="s">
        <v>11690</v>
      </c>
      <c r="D3970" t="s">
        <v>5700</v>
      </c>
      <c r="E3970" t="s">
        <v>5701</v>
      </c>
      <c r="F3970" t="s">
        <v>11691</v>
      </c>
      <c r="G3970" s="11"/>
      <c r="H3970" s="12"/>
    </row>
    <row r="3971" spans="1:8" x14ac:dyDescent="0.35">
      <c r="A3971" t="str">
        <f t="shared" si="63"/>
        <v>RX1CCBarclay</v>
      </c>
      <c r="B3971" t="s">
        <v>157</v>
      </c>
      <c r="C3971" t="s">
        <v>11690</v>
      </c>
      <c r="D3971" t="s">
        <v>5700</v>
      </c>
      <c r="E3971" t="s">
        <v>5701</v>
      </c>
      <c r="F3971" t="s">
        <v>11692</v>
      </c>
      <c r="G3971" s="11"/>
      <c r="H3971" s="12"/>
    </row>
    <row r="3972" spans="1:8" x14ac:dyDescent="0.35">
      <c r="A3972" t="str">
        <f t="shared" si="63"/>
        <v>RX1CCBeeston</v>
      </c>
      <c r="B3972" t="s">
        <v>157</v>
      </c>
      <c r="C3972" t="s">
        <v>11690</v>
      </c>
      <c r="D3972" t="s">
        <v>5700</v>
      </c>
      <c r="E3972" t="s">
        <v>5701</v>
      </c>
      <c r="F3972" t="s">
        <v>11693</v>
      </c>
      <c r="G3972" s="11"/>
      <c r="H3972" s="12"/>
    </row>
    <row r="3973" spans="1:8" x14ac:dyDescent="0.35">
      <c r="A3973" t="str">
        <f t="shared" si="63"/>
        <v>RX1CCBerman 1</v>
      </c>
      <c r="B3973" t="s">
        <v>157</v>
      </c>
      <c r="C3973" t="s">
        <v>11690</v>
      </c>
      <c r="D3973" t="s">
        <v>5700</v>
      </c>
      <c r="E3973" t="s">
        <v>5701</v>
      </c>
      <c r="F3973" t="s">
        <v>11694</v>
      </c>
      <c r="G3973" s="11"/>
      <c r="H3973" s="12"/>
    </row>
    <row r="3974" spans="1:8" x14ac:dyDescent="0.35">
      <c r="A3974" t="str">
        <f t="shared" si="63"/>
        <v>RX1CCBerman 2</v>
      </c>
      <c r="B3974" t="s">
        <v>157</v>
      </c>
      <c r="C3974" t="s">
        <v>11690</v>
      </c>
      <c r="D3974" t="s">
        <v>5700</v>
      </c>
      <c r="E3974" t="s">
        <v>5701</v>
      </c>
      <c r="F3974" t="s">
        <v>11695</v>
      </c>
      <c r="G3974" s="11"/>
      <c r="H3974" s="12"/>
    </row>
    <row r="3975" spans="1:8" x14ac:dyDescent="0.35">
      <c r="A3975" t="str">
        <f t="shared" si="63"/>
        <v>RX1CCBonington</v>
      </c>
      <c r="B3975" t="s">
        <v>157</v>
      </c>
      <c r="C3975" t="s">
        <v>11690</v>
      </c>
      <c r="D3975" t="s">
        <v>5700</v>
      </c>
      <c r="E3975" t="s">
        <v>5701</v>
      </c>
      <c r="F3975" t="s">
        <v>11696</v>
      </c>
      <c r="G3975" s="11"/>
      <c r="H3975" s="12"/>
    </row>
    <row r="3976" spans="1:8" x14ac:dyDescent="0.35">
      <c r="A3976" t="str">
        <f t="shared" si="63"/>
        <v>RX1CCBramley</v>
      </c>
      <c r="B3976" t="s">
        <v>157</v>
      </c>
      <c r="C3976" t="s">
        <v>11690</v>
      </c>
      <c r="D3976" t="s">
        <v>5700</v>
      </c>
      <c r="E3976" t="s">
        <v>5701</v>
      </c>
      <c r="F3976" t="s">
        <v>11697</v>
      </c>
      <c r="G3976" s="11"/>
      <c r="H3976" s="12"/>
    </row>
    <row r="3977" spans="1:8" x14ac:dyDescent="0.35">
      <c r="A3977" t="str">
        <f t="shared" si="63"/>
        <v>RX1CCBurns Unit</v>
      </c>
      <c r="B3977" t="s">
        <v>157</v>
      </c>
      <c r="C3977" t="s">
        <v>11690</v>
      </c>
      <c r="D3977" t="s">
        <v>5700</v>
      </c>
      <c r="E3977" t="s">
        <v>5701</v>
      </c>
      <c r="F3977" t="s">
        <v>9126</v>
      </c>
      <c r="G3977" s="11"/>
      <c r="H3977" s="12"/>
    </row>
    <row r="3978" spans="1:8" x14ac:dyDescent="0.35">
      <c r="A3978" t="str">
        <f t="shared" si="63"/>
        <v>RX1CCCardiac Intensive Care Unit</v>
      </c>
      <c r="B3978" t="s">
        <v>157</v>
      </c>
      <c r="C3978" t="s">
        <v>11690</v>
      </c>
      <c r="D3978" t="s">
        <v>5700</v>
      </c>
      <c r="E3978" t="s">
        <v>5701</v>
      </c>
      <c r="F3978" t="s">
        <v>11698</v>
      </c>
      <c r="G3978" s="11"/>
      <c r="H3978" s="12"/>
    </row>
    <row r="3979" spans="1:8" x14ac:dyDescent="0.35">
      <c r="A3979" t="str">
        <f t="shared" si="63"/>
        <v>RX1CCCarrel</v>
      </c>
      <c r="B3979" t="s">
        <v>157</v>
      </c>
      <c r="C3979" t="s">
        <v>11690</v>
      </c>
      <c r="D3979" t="s">
        <v>5700</v>
      </c>
      <c r="E3979" t="s">
        <v>5701</v>
      </c>
      <c r="F3979" t="s">
        <v>11699</v>
      </c>
      <c r="G3979" s="11"/>
      <c r="H3979" s="12"/>
    </row>
    <row r="3980" spans="1:8" x14ac:dyDescent="0.35">
      <c r="A3980" t="str">
        <f t="shared" si="63"/>
        <v>RX1CCCAS Loxley</v>
      </c>
      <c r="B3980" t="s">
        <v>157</v>
      </c>
      <c r="C3980" t="s">
        <v>11690</v>
      </c>
      <c r="D3980" t="s">
        <v>5700</v>
      </c>
      <c r="E3980" t="s">
        <v>5701</v>
      </c>
      <c r="F3980" t="s">
        <v>11700</v>
      </c>
      <c r="G3980" s="11"/>
      <c r="H3980" s="12"/>
    </row>
    <row r="3981" spans="1:8" x14ac:dyDescent="0.35">
      <c r="A3981" t="str">
        <f t="shared" si="63"/>
        <v>RX1CCCritical Care City</v>
      </c>
      <c r="B3981" t="s">
        <v>157</v>
      </c>
      <c r="C3981" t="s">
        <v>11690</v>
      </c>
      <c r="D3981" t="s">
        <v>5700</v>
      </c>
      <c r="E3981" t="s">
        <v>5701</v>
      </c>
      <c r="F3981" t="s">
        <v>11701</v>
      </c>
      <c r="G3981" s="11"/>
      <c r="H3981" s="12"/>
    </row>
    <row r="3982" spans="1:8" x14ac:dyDescent="0.35">
      <c r="A3982" t="str">
        <f t="shared" si="63"/>
        <v>RX1CCCystic Fibrosis Unit.</v>
      </c>
      <c r="B3982" t="s">
        <v>157</v>
      </c>
      <c r="C3982" t="s">
        <v>11690</v>
      </c>
      <c r="D3982" t="s">
        <v>5700</v>
      </c>
      <c r="E3982" t="s">
        <v>5701</v>
      </c>
      <c r="F3982" t="s">
        <v>11702</v>
      </c>
      <c r="G3982" s="11"/>
      <c r="H3982" s="12"/>
    </row>
    <row r="3983" spans="1:8" x14ac:dyDescent="0.35">
      <c r="A3983" t="str">
        <f t="shared" si="63"/>
        <v>RX1CCEdward 2</v>
      </c>
      <c r="B3983" t="s">
        <v>157</v>
      </c>
      <c r="C3983" t="s">
        <v>11690</v>
      </c>
      <c r="D3983" t="s">
        <v>5700</v>
      </c>
      <c r="E3983" t="s">
        <v>5701</v>
      </c>
      <c r="F3983" t="s">
        <v>11703</v>
      </c>
      <c r="G3983" s="11"/>
      <c r="H3983" s="12"/>
    </row>
    <row r="3984" spans="1:8" x14ac:dyDescent="0.35">
      <c r="A3984" t="str">
        <f t="shared" si="63"/>
        <v>RX1CCFleming</v>
      </c>
      <c r="B3984" t="s">
        <v>157</v>
      </c>
      <c r="C3984" t="s">
        <v>11690</v>
      </c>
      <c r="D3984" t="s">
        <v>5700</v>
      </c>
      <c r="E3984" t="s">
        <v>5701</v>
      </c>
      <c r="F3984" t="s">
        <v>11704</v>
      </c>
      <c r="G3984" s="11"/>
      <c r="H3984" s="12"/>
    </row>
    <row r="3985" spans="1:8" x14ac:dyDescent="0.35">
      <c r="A3985" t="str">
        <f t="shared" si="63"/>
        <v>RX1CCFletcher</v>
      </c>
      <c r="B3985" t="s">
        <v>157</v>
      </c>
      <c r="C3985" t="s">
        <v>11690</v>
      </c>
      <c r="D3985" t="s">
        <v>5700</v>
      </c>
      <c r="E3985" t="s">
        <v>5701</v>
      </c>
      <c r="F3985" t="s">
        <v>9199</v>
      </c>
      <c r="G3985" s="11"/>
      <c r="H3985" s="12"/>
    </row>
    <row r="3986" spans="1:8" x14ac:dyDescent="0.35">
      <c r="A3986" t="str">
        <f t="shared" si="63"/>
        <v>RX1CCFraser</v>
      </c>
      <c r="B3986" t="s">
        <v>157</v>
      </c>
      <c r="C3986" t="s">
        <v>11690</v>
      </c>
      <c r="D3986" t="s">
        <v>5700</v>
      </c>
      <c r="E3986" t="s">
        <v>5701</v>
      </c>
      <c r="F3986" t="s">
        <v>11705</v>
      </c>
      <c r="G3986" s="11"/>
      <c r="H3986" s="12"/>
    </row>
    <row r="3987" spans="1:8" x14ac:dyDescent="0.35">
      <c r="A3987" t="str">
        <f t="shared" si="63"/>
        <v>RX1CCGervis Pearson</v>
      </c>
      <c r="B3987" t="s">
        <v>157</v>
      </c>
      <c r="C3987" t="s">
        <v>11690</v>
      </c>
      <c r="D3987" t="s">
        <v>5700</v>
      </c>
      <c r="E3987" t="s">
        <v>5701</v>
      </c>
      <c r="F3987" t="s">
        <v>11706</v>
      </c>
      <c r="G3987" s="11"/>
      <c r="H3987" s="12"/>
    </row>
    <row r="3988" spans="1:8" x14ac:dyDescent="0.35">
      <c r="A3988" t="str">
        <f t="shared" si="63"/>
        <v>RX1CCGillies</v>
      </c>
      <c r="B3988" t="s">
        <v>157</v>
      </c>
      <c r="C3988" t="s">
        <v>11690</v>
      </c>
      <c r="D3988" t="s">
        <v>5700</v>
      </c>
      <c r="E3988" t="s">
        <v>5701</v>
      </c>
      <c r="F3988" t="s">
        <v>11707</v>
      </c>
      <c r="G3988" s="11"/>
      <c r="H3988" s="12"/>
    </row>
    <row r="3989" spans="1:8" x14ac:dyDescent="0.35">
      <c r="A3989" t="str">
        <f t="shared" si="63"/>
        <v>RX1CCHarvey 1</v>
      </c>
      <c r="B3989" t="s">
        <v>157</v>
      </c>
      <c r="C3989" t="s">
        <v>11690</v>
      </c>
      <c r="D3989" t="s">
        <v>5700</v>
      </c>
      <c r="E3989" t="s">
        <v>5701</v>
      </c>
      <c r="F3989" t="s">
        <v>11708</v>
      </c>
      <c r="G3989" s="11"/>
      <c r="H3989" s="12"/>
    </row>
    <row r="3990" spans="1:8" x14ac:dyDescent="0.35">
      <c r="A3990" t="str">
        <f t="shared" si="63"/>
        <v>RX1CCHarvey 2</v>
      </c>
      <c r="B3990" t="s">
        <v>157</v>
      </c>
      <c r="C3990" t="s">
        <v>11690</v>
      </c>
      <c r="D3990" t="s">
        <v>5700</v>
      </c>
      <c r="E3990" t="s">
        <v>5701</v>
      </c>
      <c r="F3990" t="s">
        <v>11709</v>
      </c>
      <c r="G3990" s="11"/>
      <c r="H3990" s="12"/>
    </row>
    <row r="3991" spans="1:8" x14ac:dyDescent="0.35">
      <c r="A3991" t="str">
        <f t="shared" si="63"/>
        <v>RX1CCHayward House</v>
      </c>
      <c r="B3991" t="s">
        <v>157</v>
      </c>
      <c r="C3991" t="s">
        <v>11690</v>
      </c>
      <c r="D3991" t="s">
        <v>5700</v>
      </c>
      <c r="E3991" t="s">
        <v>5701</v>
      </c>
      <c r="F3991" t="s">
        <v>11710</v>
      </c>
      <c r="G3991" s="11" t="s">
        <v>11783</v>
      </c>
      <c r="H3991" s="12">
        <v>43745</v>
      </c>
    </row>
    <row r="3992" spans="1:8" x14ac:dyDescent="0.35">
      <c r="A3992" t="str">
        <f t="shared" si="63"/>
        <v>RX1CCHogarth</v>
      </c>
      <c r="B3992" t="s">
        <v>157</v>
      </c>
      <c r="C3992" t="s">
        <v>11690</v>
      </c>
      <c r="D3992" t="s">
        <v>5700</v>
      </c>
      <c r="E3992" t="s">
        <v>5701</v>
      </c>
      <c r="F3992" t="s">
        <v>11711</v>
      </c>
      <c r="G3992" s="11"/>
      <c r="H3992" s="12"/>
    </row>
    <row r="3993" spans="1:8" x14ac:dyDescent="0.35">
      <c r="A3993" t="str">
        <f t="shared" si="63"/>
        <v>RX1CCLabour Suite City</v>
      </c>
      <c r="B3993" t="s">
        <v>157</v>
      </c>
      <c r="C3993" t="s">
        <v>11690</v>
      </c>
      <c r="D3993" t="s">
        <v>5700</v>
      </c>
      <c r="E3993" t="s">
        <v>5701</v>
      </c>
      <c r="F3993" t="s">
        <v>11712</v>
      </c>
      <c r="G3993" s="11"/>
      <c r="H3993" s="12"/>
    </row>
    <row r="3994" spans="1:8" x14ac:dyDescent="0.35">
      <c r="A3994" t="str">
        <f t="shared" si="63"/>
        <v>RX1CCLawrence</v>
      </c>
      <c r="B3994" t="s">
        <v>157</v>
      </c>
      <c r="C3994" t="s">
        <v>11690</v>
      </c>
      <c r="D3994" t="s">
        <v>5700</v>
      </c>
      <c r="E3994" t="s">
        <v>5701</v>
      </c>
      <c r="F3994" t="s">
        <v>11105</v>
      </c>
      <c r="G3994" s="11"/>
      <c r="H3994" s="12"/>
    </row>
    <row r="3995" spans="1:8" x14ac:dyDescent="0.35">
      <c r="A3995" t="str">
        <f t="shared" si="63"/>
        <v>RX1CCLinden Lodge</v>
      </c>
      <c r="B3995" t="s">
        <v>157</v>
      </c>
      <c r="C3995" t="s">
        <v>11690</v>
      </c>
      <c r="D3995" t="s">
        <v>5700</v>
      </c>
      <c r="E3995" t="s">
        <v>5701</v>
      </c>
      <c r="F3995" t="s">
        <v>11713</v>
      </c>
      <c r="G3995" s="11"/>
      <c r="H3995" s="12"/>
    </row>
    <row r="3996" spans="1:8" x14ac:dyDescent="0.35">
      <c r="A3996" t="str">
        <f t="shared" si="63"/>
        <v>RX1CCLoxley Ward</v>
      </c>
      <c r="B3996" t="s">
        <v>157</v>
      </c>
      <c r="C3996" t="s">
        <v>11690</v>
      </c>
      <c r="D3996" t="s">
        <v>5700</v>
      </c>
      <c r="E3996" t="s">
        <v>5701</v>
      </c>
      <c r="F3996" t="s">
        <v>11714</v>
      </c>
      <c r="G3996" s="11"/>
      <c r="H3996" s="12"/>
    </row>
    <row r="3997" spans="1:8" x14ac:dyDescent="0.35">
      <c r="A3997" t="str">
        <f t="shared" si="63"/>
        <v>RX1CCMorris</v>
      </c>
      <c r="B3997" t="s">
        <v>157</v>
      </c>
      <c r="C3997" t="s">
        <v>11690</v>
      </c>
      <c r="D3997" t="s">
        <v>5700</v>
      </c>
      <c r="E3997" t="s">
        <v>5701</v>
      </c>
      <c r="F3997" t="s">
        <v>11139</v>
      </c>
      <c r="G3997" s="11"/>
      <c r="H3997" s="12"/>
    </row>
    <row r="3998" spans="1:8" x14ac:dyDescent="0.35">
      <c r="A3998" t="str">
        <f t="shared" si="63"/>
        <v>RX1CCNeonatal CITY</v>
      </c>
      <c r="B3998" t="s">
        <v>157</v>
      </c>
      <c r="C3998" t="s">
        <v>11690</v>
      </c>
      <c r="D3998" t="s">
        <v>5700</v>
      </c>
      <c r="E3998" t="s">
        <v>5701</v>
      </c>
      <c r="F3998" t="s">
        <v>11715</v>
      </c>
      <c r="G3998" s="11"/>
      <c r="H3998" s="12"/>
    </row>
    <row r="3999" spans="1:8" x14ac:dyDescent="0.35">
      <c r="A3999" t="str">
        <f t="shared" si="63"/>
        <v>RX1CCNewell</v>
      </c>
      <c r="B3999" t="s">
        <v>157</v>
      </c>
      <c r="C3999" t="s">
        <v>11690</v>
      </c>
      <c r="D3999" t="s">
        <v>5700</v>
      </c>
      <c r="E3999" t="s">
        <v>5701</v>
      </c>
      <c r="F3999" t="s">
        <v>11716</v>
      </c>
      <c r="G3999" s="11"/>
      <c r="H3999" s="12"/>
    </row>
    <row r="4000" spans="1:8" x14ac:dyDescent="0.35">
      <c r="A4000" t="str">
        <f t="shared" si="63"/>
        <v>RX1CCNightingale 2</v>
      </c>
      <c r="B4000" t="s">
        <v>157</v>
      </c>
      <c r="C4000" t="s">
        <v>11690</v>
      </c>
      <c r="D4000" t="s">
        <v>5700</v>
      </c>
      <c r="E4000" t="s">
        <v>5701</v>
      </c>
      <c r="F4000" t="s">
        <v>11717</v>
      </c>
      <c r="G4000" s="11"/>
      <c r="H4000" s="12"/>
    </row>
    <row r="4001" spans="1:8" x14ac:dyDescent="0.35">
      <c r="A4001" t="str">
        <f t="shared" si="63"/>
        <v>RX1CCOxton</v>
      </c>
      <c r="B4001" t="s">
        <v>157</v>
      </c>
      <c r="C4001" t="s">
        <v>11690</v>
      </c>
      <c r="D4001" t="s">
        <v>5700</v>
      </c>
      <c r="E4001" t="s">
        <v>5701</v>
      </c>
      <c r="F4001" t="s">
        <v>11718</v>
      </c>
      <c r="G4001" s="11"/>
      <c r="H4001" s="11"/>
    </row>
    <row r="4002" spans="1:8" x14ac:dyDescent="0.35">
      <c r="A4002" t="str">
        <f t="shared" si="63"/>
        <v>RX1CCPapplewick</v>
      </c>
      <c r="B4002" t="s">
        <v>157</v>
      </c>
      <c r="C4002" t="s">
        <v>11690</v>
      </c>
      <c r="D4002" t="s">
        <v>5700</v>
      </c>
      <c r="E4002" t="s">
        <v>5701</v>
      </c>
      <c r="F4002" t="s">
        <v>11719</v>
      </c>
      <c r="G4002" s="11"/>
      <c r="H4002" s="11"/>
    </row>
    <row r="4003" spans="1:8" x14ac:dyDescent="0.35">
      <c r="A4003" t="str">
        <f t="shared" si="63"/>
        <v>RX1CCPatience 1</v>
      </c>
      <c r="B4003" t="s">
        <v>157</v>
      </c>
      <c r="C4003" t="s">
        <v>11690</v>
      </c>
      <c r="D4003" t="s">
        <v>5700</v>
      </c>
      <c r="E4003" t="s">
        <v>5701</v>
      </c>
      <c r="F4003" t="s">
        <v>11720</v>
      </c>
      <c r="G4003" s="11"/>
      <c r="H4003" s="11"/>
    </row>
    <row r="4004" spans="1:8" x14ac:dyDescent="0.35">
      <c r="A4004" t="str">
        <f t="shared" si="63"/>
        <v>RX1CCRAU</v>
      </c>
      <c r="B4004" t="s">
        <v>157</v>
      </c>
      <c r="C4004" t="s">
        <v>11690</v>
      </c>
      <c r="D4004" t="s">
        <v>5700</v>
      </c>
      <c r="E4004" t="s">
        <v>5701</v>
      </c>
      <c r="F4004" t="s">
        <v>11721</v>
      </c>
      <c r="G4004" s="11"/>
      <c r="H4004" s="11"/>
    </row>
    <row r="4005" spans="1:8" x14ac:dyDescent="0.35">
      <c r="A4005" t="str">
        <f t="shared" si="63"/>
        <v>RX1CCSouthwell</v>
      </c>
      <c r="B4005" t="s">
        <v>157</v>
      </c>
      <c r="C4005" t="s">
        <v>11690</v>
      </c>
      <c r="D4005" t="s">
        <v>5700</v>
      </c>
      <c r="E4005" t="s">
        <v>5701</v>
      </c>
      <c r="F4005" t="s">
        <v>11722</v>
      </c>
      <c r="G4005" s="11"/>
      <c r="H4005" s="11"/>
    </row>
    <row r="4006" spans="1:8" x14ac:dyDescent="0.35">
      <c r="A4006" t="str">
        <f t="shared" si="63"/>
        <v>RX1CCSpecialist Receiving Unit</v>
      </c>
      <c r="B4006" t="s">
        <v>157</v>
      </c>
      <c r="C4006" t="s">
        <v>11690</v>
      </c>
      <c r="D4006" t="s">
        <v>5700</v>
      </c>
      <c r="E4006" t="s">
        <v>5701</v>
      </c>
      <c r="F4006" t="s">
        <v>11723</v>
      </c>
      <c r="G4006" s="11"/>
      <c r="H4006" s="11"/>
    </row>
    <row r="4007" spans="1:8" x14ac:dyDescent="0.35">
      <c r="A4007" t="str">
        <f t="shared" si="63"/>
        <v>RX1CCToghill Ward</v>
      </c>
      <c r="B4007" t="s">
        <v>157</v>
      </c>
      <c r="C4007" t="s">
        <v>11690</v>
      </c>
      <c r="D4007" t="s">
        <v>5700</v>
      </c>
      <c r="E4007" t="s">
        <v>5701</v>
      </c>
      <c r="F4007" t="s">
        <v>11724</v>
      </c>
      <c r="G4007" s="11"/>
      <c r="H4007" s="11"/>
    </row>
    <row r="4008" spans="1:8" x14ac:dyDescent="0.35">
      <c r="A4008" t="str">
        <f t="shared" si="63"/>
        <v>RX1CCWinifred 2</v>
      </c>
      <c r="B4008" t="s">
        <v>157</v>
      </c>
      <c r="C4008" t="s">
        <v>11690</v>
      </c>
      <c r="D4008" t="s">
        <v>5700</v>
      </c>
      <c r="E4008" t="s">
        <v>5701</v>
      </c>
      <c r="F4008" t="s">
        <v>11725</v>
      </c>
      <c r="G4008" s="11"/>
      <c r="H4008" s="11"/>
    </row>
    <row r="4009" spans="1:8" x14ac:dyDescent="0.35">
      <c r="A4009" t="str">
        <f t="shared" si="63"/>
        <v>RX1RAA23</v>
      </c>
      <c r="B4009" t="s">
        <v>157</v>
      </c>
      <c r="C4009" t="s">
        <v>11690</v>
      </c>
      <c r="D4009" t="s">
        <v>5702</v>
      </c>
      <c r="E4009" t="s">
        <v>5703</v>
      </c>
      <c r="F4009" t="s">
        <v>11726</v>
      </c>
      <c r="G4009" s="11"/>
      <c r="H4009" s="11"/>
    </row>
    <row r="4010" spans="1:8" x14ac:dyDescent="0.35">
      <c r="A4010" t="str">
        <f t="shared" si="63"/>
        <v>RX1RAAdvanced Respiratory Care Unit</v>
      </c>
      <c r="B4010" t="s">
        <v>157</v>
      </c>
      <c r="C4010" t="s">
        <v>11690</v>
      </c>
      <c r="D4010" t="s">
        <v>5702</v>
      </c>
      <c r="E4010" t="s">
        <v>5703</v>
      </c>
      <c r="F4010" t="s">
        <v>11727</v>
      </c>
      <c r="G4010" s="11"/>
      <c r="H4010" s="11"/>
    </row>
    <row r="4011" spans="1:8" x14ac:dyDescent="0.35">
      <c r="A4011" t="str">
        <f t="shared" si="63"/>
        <v>RX1RAAICU-Adult Critical Care</v>
      </c>
      <c r="B4011" t="s">
        <v>157</v>
      </c>
      <c r="C4011" t="s">
        <v>11690</v>
      </c>
      <c r="D4011" t="s">
        <v>5702</v>
      </c>
      <c r="E4011" t="s">
        <v>5703</v>
      </c>
      <c r="F4011" t="s">
        <v>11728</v>
      </c>
      <c r="G4011" s="11"/>
      <c r="H4011" s="11"/>
    </row>
    <row r="4012" spans="1:8" x14ac:dyDescent="0.35">
      <c r="A4012" t="str">
        <f t="shared" si="63"/>
        <v>RX1RAB26</v>
      </c>
      <c r="B4012" t="s">
        <v>157</v>
      </c>
      <c r="C4012" t="s">
        <v>11690</v>
      </c>
      <c r="D4012" t="s">
        <v>5702</v>
      </c>
      <c r="E4012" t="s">
        <v>5703</v>
      </c>
      <c r="F4012" t="s">
        <v>11729</v>
      </c>
      <c r="G4012" s="11"/>
      <c r="H4012" s="11"/>
    </row>
    <row r="4013" spans="1:8" x14ac:dyDescent="0.35">
      <c r="A4013" t="str">
        <f t="shared" si="63"/>
        <v>RX1RAB3 AMU</v>
      </c>
      <c r="B4013" t="s">
        <v>157</v>
      </c>
      <c r="C4013" t="s">
        <v>11690</v>
      </c>
      <c r="D4013" t="s">
        <v>5702</v>
      </c>
      <c r="E4013" t="s">
        <v>5703</v>
      </c>
      <c r="F4013" t="s">
        <v>11730</v>
      </c>
      <c r="G4013" s="11"/>
      <c r="H4013" s="11"/>
    </row>
    <row r="4014" spans="1:8" x14ac:dyDescent="0.35">
      <c r="A4014" t="str">
        <f t="shared" si="63"/>
        <v>RX1RAB47</v>
      </c>
      <c r="B4014" t="s">
        <v>157</v>
      </c>
      <c r="C4014" t="s">
        <v>11690</v>
      </c>
      <c r="D4014" t="s">
        <v>5702</v>
      </c>
      <c r="E4014" t="s">
        <v>5703</v>
      </c>
      <c r="F4014" t="s">
        <v>11731</v>
      </c>
      <c r="G4014" s="11"/>
      <c r="H4014" s="11"/>
    </row>
    <row r="4015" spans="1:8" x14ac:dyDescent="0.35">
      <c r="A4015" t="str">
        <f t="shared" ref="A4015:A4078" si="64">CONCATENATE(D4015,F4015)</f>
        <v>RX1RAB48</v>
      </c>
      <c r="B4015" t="s">
        <v>157</v>
      </c>
      <c r="C4015" t="s">
        <v>11690</v>
      </c>
      <c r="D4015" t="s">
        <v>5702</v>
      </c>
      <c r="E4015" t="s">
        <v>5703</v>
      </c>
      <c r="F4015" t="s">
        <v>11732</v>
      </c>
      <c r="G4015" s="11"/>
      <c r="H4015" s="11"/>
    </row>
    <row r="4016" spans="1:8" x14ac:dyDescent="0.35">
      <c r="A4016" t="str">
        <f t="shared" si="64"/>
        <v>RX1RAB49</v>
      </c>
      <c r="B4016" t="s">
        <v>157</v>
      </c>
      <c r="C4016" t="s">
        <v>11690</v>
      </c>
      <c r="D4016" t="s">
        <v>5702</v>
      </c>
      <c r="E4016" t="s">
        <v>5703</v>
      </c>
      <c r="F4016" t="s">
        <v>11733</v>
      </c>
      <c r="G4016" s="11"/>
      <c r="H4016" s="11"/>
    </row>
    <row r="4017" spans="1:8" x14ac:dyDescent="0.35">
      <c r="A4017" t="str">
        <f t="shared" si="64"/>
        <v>RX1RAC25</v>
      </c>
      <c r="B4017" t="s">
        <v>157</v>
      </c>
      <c r="C4017" t="s">
        <v>11690</v>
      </c>
      <c r="D4017" t="s">
        <v>5702</v>
      </c>
      <c r="E4017" t="s">
        <v>5703</v>
      </c>
      <c r="F4017" t="s">
        <v>11734</v>
      </c>
      <c r="G4017" s="11"/>
      <c r="H4017" s="11"/>
    </row>
    <row r="4018" spans="1:8" x14ac:dyDescent="0.35">
      <c r="A4018" t="str">
        <f t="shared" si="64"/>
        <v>RX1RAC29</v>
      </c>
      <c r="B4018" t="s">
        <v>157</v>
      </c>
      <c r="C4018" t="s">
        <v>11690</v>
      </c>
      <c r="D4018" t="s">
        <v>5702</v>
      </c>
      <c r="E4018" t="s">
        <v>5703</v>
      </c>
      <c r="F4018" t="s">
        <v>10224</v>
      </c>
      <c r="G4018" s="11"/>
      <c r="H4018" s="11"/>
    </row>
    <row r="4019" spans="1:8" x14ac:dyDescent="0.35">
      <c r="A4019" t="str">
        <f t="shared" si="64"/>
        <v>RX1RAC30</v>
      </c>
      <c r="B4019" t="s">
        <v>157</v>
      </c>
      <c r="C4019" t="s">
        <v>11690</v>
      </c>
      <c r="D4019" t="s">
        <v>5702</v>
      </c>
      <c r="E4019" t="s">
        <v>5703</v>
      </c>
      <c r="F4019" t="s">
        <v>10225</v>
      </c>
      <c r="G4019" s="11"/>
      <c r="H4019" s="11"/>
    </row>
    <row r="4020" spans="1:8" x14ac:dyDescent="0.35">
      <c r="A4020" t="str">
        <f t="shared" si="64"/>
        <v>RX1RAC31</v>
      </c>
      <c r="B4020" t="s">
        <v>157</v>
      </c>
      <c r="C4020" t="s">
        <v>11690</v>
      </c>
      <c r="D4020" t="s">
        <v>5702</v>
      </c>
      <c r="E4020" t="s">
        <v>5703</v>
      </c>
      <c r="F4020" t="s">
        <v>10226</v>
      </c>
      <c r="G4020" s="11"/>
      <c r="H4020" s="11"/>
    </row>
    <row r="4021" spans="1:8" x14ac:dyDescent="0.35">
      <c r="A4021" t="str">
        <f t="shared" si="64"/>
        <v>RX1RAC4</v>
      </c>
      <c r="B4021" t="s">
        <v>157</v>
      </c>
      <c r="C4021" t="s">
        <v>11690</v>
      </c>
      <c r="D4021" t="s">
        <v>5702</v>
      </c>
      <c r="E4021" t="s">
        <v>5703</v>
      </c>
      <c r="F4021" t="s">
        <v>8987</v>
      </c>
      <c r="G4021" s="11"/>
      <c r="H4021" s="11"/>
    </row>
    <row r="4022" spans="1:8" x14ac:dyDescent="0.35">
      <c r="A4022" t="str">
        <f t="shared" si="64"/>
        <v>RX1RAC5</v>
      </c>
      <c r="B4022" t="s">
        <v>157</v>
      </c>
      <c r="C4022" t="s">
        <v>11690</v>
      </c>
      <c r="D4022" t="s">
        <v>5702</v>
      </c>
      <c r="E4022" t="s">
        <v>5703</v>
      </c>
      <c r="F4022" t="s">
        <v>8988</v>
      </c>
      <c r="G4022" s="11"/>
      <c r="H4022" s="11"/>
    </row>
    <row r="4023" spans="1:8" x14ac:dyDescent="0.35">
      <c r="A4023" t="str">
        <f t="shared" si="64"/>
        <v>RX1RAC51</v>
      </c>
      <c r="B4023" t="s">
        <v>157</v>
      </c>
      <c r="C4023" t="s">
        <v>11690</v>
      </c>
      <c r="D4023" t="s">
        <v>5702</v>
      </c>
      <c r="E4023" t="s">
        <v>5703</v>
      </c>
      <c r="F4023" t="s">
        <v>11735</v>
      </c>
      <c r="G4023" s="11"/>
      <c r="H4023" s="11"/>
    </row>
    <row r="4024" spans="1:8" x14ac:dyDescent="0.35">
      <c r="A4024" t="str">
        <f t="shared" si="64"/>
        <v>RX1RAC52</v>
      </c>
      <c r="B4024" t="s">
        <v>157</v>
      </c>
      <c r="C4024" t="s">
        <v>11690</v>
      </c>
      <c r="D4024" t="s">
        <v>5702</v>
      </c>
      <c r="E4024" t="s">
        <v>5703</v>
      </c>
      <c r="F4024" t="s">
        <v>11736</v>
      </c>
      <c r="G4024" s="11"/>
      <c r="H4024" s="11"/>
    </row>
    <row r="4025" spans="1:8" x14ac:dyDescent="0.35">
      <c r="A4025" t="str">
        <f t="shared" si="64"/>
        <v>RX1RAC53</v>
      </c>
      <c r="B4025" t="s">
        <v>157</v>
      </c>
      <c r="C4025" t="s">
        <v>11690</v>
      </c>
      <c r="D4025" t="s">
        <v>5702</v>
      </c>
      <c r="E4025" t="s">
        <v>5703</v>
      </c>
      <c r="F4025" t="s">
        <v>11737</v>
      </c>
      <c r="G4025" s="11"/>
      <c r="H4025" s="11"/>
    </row>
    <row r="4026" spans="1:8" x14ac:dyDescent="0.35">
      <c r="A4026" t="str">
        <f t="shared" si="64"/>
        <v>RX1RAC54</v>
      </c>
      <c r="B4026" t="s">
        <v>157</v>
      </c>
      <c r="C4026" t="s">
        <v>11690</v>
      </c>
      <c r="D4026" t="s">
        <v>5702</v>
      </c>
      <c r="E4026" t="s">
        <v>5703</v>
      </c>
      <c r="F4026" t="s">
        <v>11738</v>
      </c>
      <c r="G4026" s="11"/>
      <c r="H4026" s="11"/>
    </row>
    <row r="4027" spans="1:8" x14ac:dyDescent="0.35">
      <c r="A4027" t="str">
        <f t="shared" si="64"/>
        <v>RX1RAC6</v>
      </c>
      <c r="B4027" t="s">
        <v>157</v>
      </c>
      <c r="C4027" t="s">
        <v>11690</v>
      </c>
      <c r="D4027" t="s">
        <v>5702</v>
      </c>
      <c r="E4027" t="s">
        <v>5703</v>
      </c>
      <c r="F4027" t="s">
        <v>8989</v>
      </c>
      <c r="G4027" s="11"/>
      <c r="H4027" s="11"/>
    </row>
    <row r="4028" spans="1:8" x14ac:dyDescent="0.35">
      <c r="A4028" t="str">
        <f t="shared" si="64"/>
        <v>RX1RAChildrens Assessment Unit</v>
      </c>
      <c r="B4028" t="s">
        <v>157</v>
      </c>
      <c r="C4028" t="s">
        <v>11690</v>
      </c>
      <c r="D4028" t="s">
        <v>5702</v>
      </c>
      <c r="E4028" t="s">
        <v>5703</v>
      </c>
      <c r="F4028" t="s">
        <v>11739</v>
      </c>
      <c r="G4028" s="11"/>
      <c r="H4028" s="11"/>
    </row>
    <row r="4029" spans="1:8" x14ac:dyDescent="0.35">
      <c r="A4029" t="str">
        <f t="shared" si="64"/>
        <v>RX1RAD10</v>
      </c>
      <c r="B4029" t="s">
        <v>157</v>
      </c>
      <c r="C4029" t="s">
        <v>11690</v>
      </c>
      <c r="D4029" t="s">
        <v>5702</v>
      </c>
      <c r="E4029" t="s">
        <v>5703</v>
      </c>
      <c r="F4029" t="s">
        <v>8995</v>
      </c>
      <c r="G4029" s="11"/>
      <c r="H4029" s="11"/>
    </row>
    <row r="4030" spans="1:8" x14ac:dyDescent="0.35">
      <c r="A4030" t="str">
        <f t="shared" si="64"/>
        <v>RX1RAD11</v>
      </c>
      <c r="B4030" t="s">
        <v>157</v>
      </c>
      <c r="C4030" t="s">
        <v>11690</v>
      </c>
      <c r="D4030" t="s">
        <v>5702</v>
      </c>
      <c r="E4030" t="s">
        <v>5703</v>
      </c>
      <c r="F4030" t="s">
        <v>11740</v>
      </c>
      <c r="G4030" s="11"/>
      <c r="H4030" s="11"/>
    </row>
    <row r="4031" spans="1:8" x14ac:dyDescent="0.35">
      <c r="A4031" t="str">
        <f t="shared" si="64"/>
        <v>RX1RAD33</v>
      </c>
      <c r="B4031" t="s">
        <v>157</v>
      </c>
      <c r="C4031" t="s">
        <v>11690</v>
      </c>
      <c r="D4031" t="s">
        <v>5702</v>
      </c>
      <c r="E4031" t="s">
        <v>5703</v>
      </c>
      <c r="F4031" t="s">
        <v>11741</v>
      </c>
      <c r="G4031" s="11"/>
      <c r="H4031" s="11"/>
    </row>
    <row r="4032" spans="1:8" x14ac:dyDescent="0.35">
      <c r="A4032" t="str">
        <f t="shared" si="64"/>
        <v>RX1RAD34</v>
      </c>
      <c r="B4032" t="s">
        <v>157</v>
      </c>
      <c r="C4032" t="s">
        <v>11690</v>
      </c>
      <c r="D4032" t="s">
        <v>5702</v>
      </c>
      <c r="E4032" t="s">
        <v>5703</v>
      </c>
      <c r="F4032" t="s">
        <v>11742</v>
      </c>
      <c r="G4032" s="11"/>
      <c r="H4032" s="11"/>
    </row>
    <row r="4033" spans="1:8" x14ac:dyDescent="0.35">
      <c r="A4033" t="str">
        <f t="shared" si="64"/>
        <v>RX1RAD35</v>
      </c>
      <c r="B4033" t="s">
        <v>157</v>
      </c>
      <c r="C4033" t="s">
        <v>11690</v>
      </c>
      <c r="D4033" t="s">
        <v>5702</v>
      </c>
      <c r="E4033" t="s">
        <v>5703</v>
      </c>
      <c r="F4033" t="s">
        <v>11743</v>
      </c>
      <c r="G4033" s="11"/>
      <c r="H4033" s="11"/>
    </row>
    <row r="4034" spans="1:8" x14ac:dyDescent="0.35">
      <c r="A4034" t="str">
        <f t="shared" si="64"/>
        <v>RX1RAD55 Level One Unit</v>
      </c>
      <c r="B4034" t="s">
        <v>157</v>
      </c>
      <c r="C4034" t="s">
        <v>11690</v>
      </c>
      <c r="D4034" t="s">
        <v>5702</v>
      </c>
      <c r="E4034" t="s">
        <v>5703</v>
      </c>
      <c r="F4034" t="s">
        <v>11744</v>
      </c>
      <c r="G4034" s="11"/>
      <c r="H4034" s="11"/>
    </row>
    <row r="4035" spans="1:8" x14ac:dyDescent="0.35">
      <c r="A4035" t="str">
        <f t="shared" si="64"/>
        <v>RX1RAD57</v>
      </c>
      <c r="B4035" t="s">
        <v>157</v>
      </c>
      <c r="C4035" t="s">
        <v>11690</v>
      </c>
      <c r="D4035" t="s">
        <v>5702</v>
      </c>
      <c r="E4035" t="s">
        <v>5703</v>
      </c>
      <c r="F4035" t="s">
        <v>11745</v>
      </c>
      <c r="G4035" s="11" t="s">
        <v>14267</v>
      </c>
      <c r="H4035" s="11">
        <v>43910</v>
      </c>
    </row>
    <row r="4036" spans="1:8" x14ac:dyDescent="0.35">
      <c r="A4036" t="str">
        <f t="shared" si="64"/>
        <v>RX1RAD58</v>
      </c>
      <c r="B4036" t="s">
        <v>157</v>
      </c>
      <c r="C4036" t="s">
        <v>11690</v>
      </c>
      <c r="D4036" t="s">
        <v>5702</v>
      </c>
      <c r="E4036" t="s">
        <v>5703</v>
      </c>
      <c r="F4036" t="s">
        <v>11746</v>
      </c>
      <c r="G4036" s="11"/>
      <c r="H4036" s="11"/>
    </row>
    <row r="4037" spans="1:8" x14ac:dyDescent="0.35">
      <c r="A4037" t="str">
        <f t="shared" si="64"/>
        <v>RX1RAD8</v>
      </c>
      <c r="B4037" t="s">
        <v>157</v>
      </c>
      <c r="C4037" t="s">
        <v>11690</v>
      </c>
      <c r="D4037" t="s">
        <v>5702</v>
      </c>
      <c r="E4037" t="s">
        <v>5703</v>
      </c>
      <c r="F4037" t="s">
        <v>9001</v>
      </c>
      <c r="G4037" s="11" t="s">
        <v>14267</v>
      </c>
      <c r="H4037" s="11">
        <v>43910</v>
      </c>
    </row>
    <row r="4038" spans="1:8" x14ac:dyDescent="0.35">
      <c r="A4038" t="str">
        <f t="shared" si="64"/>
        <v>RX1RAE12</v>
      </c>
      <c r="B4038" t="s">
        <v>157</v>
      </c>
      <c r="C4038" t="s">
        <v>11690</v>
      </c>
      <c r="D4038" t="s">
        <v>5702</v>
      </c>
      <c r="E4038" t="s">
        <v>5703</v>
      </c>
      <c r="F4038" t="s">
        <v>11747</v>
      </c>
      <c r="G4038" s="11"/>
      <c r="H4038" s="11"/>
    </row>
    <row r="4039" spans="1:8" x14ac:dyDescent="0.35">
      <c r="A4039" t="str">
        <f t="shared" si="64"/>
        <v>RX1RAE14</v>
      </c>
      <c r="B4039" t="s">
        <v>157</v>
      </c>
      <c r="C4039" t="s">
        <v>11690</v>
      </c>
      <c r="D4039" t="s">
        <v>5702</v>
      </c>
      <c r="E4039" t="s">
        <v>5703</v>
      </c>
      <c r="F4039" t="s">
        <v>11748</v>
      </c>
      <c r="G4039" s="11" t="s">
        <v>14267</v>
      </c>
      <c r="H4039" s="11">
        <v>43910</v>
      </c>
    </row>
    <row r="4040" spans="1:8" x14ac:dyDescent="0.35">
      <c r="A4040" t="str">
        <f t="shared" si="64"/>
        <v>RX1RAE15</v>
      </c>
      <c r="B4040" t="s">
        <v>157</v>
      </c>
      <c r="C4040" t="s">
        <v>11690</v>
      </c>
      <c r="D4040" t="s">
        <v>5702</v>
      </c>
      <c r="E4040" t="s">
        <v>5703</v>
      </c>
      <c r="F4040" t="s">
        <v>11749</v>
      </c>
      <c r="G4040" s="11" t="s">
        <v>11810</v>
      </c>
      <c r="H4040" s="11">
        <v>43773</v>
      </c>
    </row>
    <row r="4041" spans="1:8" x14ac:dyDescent="0.35">
      <c r="A4041" t="str">
        <f t="shared" si="64"/>
        <v>RX1RAE16</v>
      </c>
      <c r="B4041" t="s">
        <v>157</v>
      </c>
      <c r="C4041" t="s">
        <v>11690</v>
      </c>
      <c r="D4041" t="s">
        <v>5702</v>
      </c>
      <c r="E4041" t="s">
        <v>5703</v>
      </c>
      <c r="F4041" t="s">
        <v>11750</v>
      </c>
      <c r="G4041" s="11" t="s">
        <v>11810</v>
      </c>
      <c r="H4041" s="11">
        <v>43773</v>
      </c>
    </row>
    <row r="4042" spans="1:8" x14ac:dyDescent="0.35">
      <c r="A4042" t="str">
        <f t="shared" si="64"/>
        <v>RX1RAE17</v>
      </c>
      <c r="B4042" t="s">
        <v>157</v>
      </c>
      <c r="C4042" t="s">
        <v>11690</v>
      </c>
      <c r="D4042" t="s">
        <v>5702</v>
      </c>
      <c r="E4042" t="s">
        <v>5703</v>
      </c>
      <c r="F4042" t="s">
        <v>11751</v>
      </c>
      <c r="G4042" s="11" t="s">
        <v>11810</v>
      </c>
      <c r="H4042" s="11">
        <v>43773</v>
      </c>
    </row>
    <row r="4043" spans="1:8" x14ac:dyDescent="0.35">
      <c r="A4043" t="str">
        <f t="shared" si="64"/>
        <v>RX1RAF18</v>
      </c>
      <c r="B4043" t="s">
        <v>157</v>
      </c>
      <c r="C4043" t="s">
        <v>11690</v>
      </c>
      <c r="D4043" t="s">
        <v>5702</v>
      </c>
      <c r="E4043" t="s">
        <v>5703</v>
      </c>
      <c r="F4043" t="s">
        <v>11752</v>
      </c>
      <c r="G4043" s="11" t="s">
        <v>11810</v>
      </c>
      <c r="H4043" s="11">
        <v>43773</v>
      </c>
    </row>
    <row r="4044" spans="1:8" x14ac:dyDescent="0.35">
      <c r="A4044" t="str">
        <f t="shared" si="64"/>
        <v>RX1RAF19</v>
      </c>
      <c r="B4044" t="s">
        <v>157</v>
      </c>
      <c r="C4044" t="s">
        <v>11690</v>
      </c>
      <c r="D4044" t="s">
        <v>5702</v>
      </c>
      <c r="E4044" t="s">
        <v>5703</v>
      </c>
      <c r="F4044" t="s">
        <v>11753</v>
      </c>
      <c r="G4044" s="11" t="s">
        <v>11810</v>
      </c>
      <c r="H4044" s="11">
        <v>43773</v>
      </c>
    </row>
    <row r="4045" spans="1:8" x14ac:dyDescent="0.35">
      <c r="A4045" t="str">
        <f t="shared" si="64"/>
        <v>RX1RAF20</v>
      </c>
      <c r="B4045" t="s">
        <v>157</v>
      </c>
      <c r="C4045" t="s">
        <v>11690</v>
      </c>
      <c r="D4045" t="s">
        <v>5702</v>
      </c>
      <c r="E4045" t="s">
        <v>5703</v>
      </c>
      <c r="F4045" t="s">
        <v>11754</v>
      </c>
      <c r="G4045" s="11" t="s">
        <v>11810</v>
      </c>
      <c r="H4045" s="11">
        <v>43773</v>
      </c>
    </row>
    <row r="4046" spans="1:8" x14ac:dyDescent="0.35">
      <c r="A4046" t="str">
        <f t="shared" si="64"/>
        <v>RX1RAF21</v>
      </c>
      <c r="B4046" t="s">
        <v>157</v>
      </c>
      <c r="C4046" t="s">
        <v>11690</v>
      </c>
      <c r="D4046" t="s">
        <v>5702</v>
      </c>
      <c r="E4046" t="s">
        <v>5703</v>
      </c>
      <c r="F4046" t="s">
        <v>11755</v>
      </c>
      <c r="G4046" s="11" t="s">
        <v>11810</v>
      </c>
      <c r="H4046" s="11">
        <v>43773</v>
      </c>
    </row>
    <row r="4047" spans="1:8" x14ac:dyDescent="0.35">
      <c r="A4047" t="str">
        <f t="shared" si="64"/>
        <v>RX1RAF22/CNU</v>
      </c>
      <c r="B4047" t="s">
        <v>157</v>
      </c>
      <c r="C4047" t="s">
        <v>11690</v>
      </c>
      <c r="D4047" t="s">
        <v>5702</v>
      </c>
      <c r="E4047" t="s">
        <v>5703</v>
      </c>
      <c r="F4047" t="s">
        <v>11756</v>
      </c>
      <c r="G4047" s="11" t="s">
        <v>11810</v>
      </c>
      <c r="H4047" s="11">
        <v>43773</v>
      </c>
    </row>
    <row r="4048" spans="1:8" x14ac:dyDescent="0.35">
      <c r="A4048" t="str">
        <f t="shared" si="64"/>
        <v>RX1RALabour Suite QMC</v>
      </c>
      <c r="B4048" t="s">
        <v>157</v>
      </c>
      <c r="C4048" t="s">
        <v>11690</v>
      </c>
      <c r="D4048" t="s">
        <v>5702</v>
      </c>
      <c r="E4048" t="s">
        <v>5703</v>
      </c>
      <c r="F4048" t="s">
        <v>11757</v>
      </c>
      <c r="G4048" s="11" t="s">
        <v>11810</v>
      </c>
      <c r="H4048" s="11">
        <v>43773</v>
      </c>
    </row>
    <row r="4049" spans="1:8" x14ac:dyDescent="0.35">
      <c r="A4049" t="str">
        <f t="shared" si="64"/>
        <v>RX1RANeonatal QMC</v>
      </c>
      <c r="B4049" t="s">
        <v>157</v>
      </c>
      <c r="C4049" t="s">
        <v>11690</v>
      </c>
      <c r="D4049" t="s">
        <v>5702</v>
      </c>
      <c r="E4049" t="s">
        <v>5703</v>
      </c>
      <c r="F4049" t="s">
        <v>11758</v>
      </c>
      <c r="G4049" s="11" t="s">
        <v>11810</v>
      </c>
      <c r="H4049" s="11">
        <v>43773</v>
      </c>
    </row>
    <row r="4050" spans="1:8" x14ac:dyDescent="0.35">
      <c r="A4050" t="str">
        <f t="shared" si="64"/>
        <v>RX1RANeuro &amp; Spinal Post Operative Unit</v>
      </c>
      <c r="B4050" t="s">
        <v>157</v>
      </c>
      <c r="C4050" t="s">
        <v>11690</v>
      </c>
      <c r="D4050" t="s">
        <v>5702</v>
      </c>
      <c r="E4050" t="s">
        <v>5703</v>
      </c>
      <c r="F4050" t="s">
        <v>11759</v>
      </c>
      <c r="G4050" s="11" t="s">
        <v>11810</v>
      </c>
      <c r="H4050" s="11">
        <v>43773</v>
      </c>
    </row>
    <row r="4051" spans="1:8" x14ac:dyDescent="0.35">
      <c r="A4051" t="str">
        <f t="shared" si="64"/>
        <v>RX1RAPaeds Neuro Ward</v>
      </c>
      <c r="B4051" t="s">
        <v>157</v>
      </c>
      <c r="C4051" t="s">
        <v>11690</v>
      </c>
      <c r="D4051" t="s">
        <v>5702</v>
      </c>
      <c r="E4051" t="s">
        <v>5703</v>
      </c>
      <c r="F4051" t="s">
        <v>11760</v>
      </c>
      <c r="G4051" s="11" t="s">
        <v>11810</v>
      </c>
      <c r="H4051" s="11">
        <v>43773</v>
      </c>
    </row>
    <row r="4052" spans="1:8" x14ac:dyDescent="0.35">
      <c r="A4052" t="str">
        <f t="shared" si="64"/>
        <v>RX1RAPaeds Oncology Ward</v>
      </c>
      <c r="B4052" t="s">
        <v>157</v>
      </c>
      <c r="C4052" t="s">
        <v>11690</v>
      </c>
      <c r="D4052" t="s">
        <v>5702</v>
      </c>
      <c r="E4052" t="s">
        <v>5703</v>
      </c>
      <c r="F4052" t="s">
        <v>11761</v>
      </c>
      <c r="G4052" s="11" t="s">
        <v>11810</v>
      </c>
      <c r="H4052" s="11">
        <v>43773</v>
      </c>
    </row>
    <row r="4053" spans="1:8" x14ac:dyDescent="0.35">
      <c r="A4053" t="str">
        <f t="shared" si="64"/>
        <v>RX1RAPHDU&amp;PICU</v>
      </c>
      <c r="B4053" t="s">
        <v>157</v>
      </c>
      <c r="C4053" t="s">
        <v>11690</v>
      </c>
      <c r="D4053" t="s">
        <v>5702</v>
      </c>
      <c r="E4053" t="s">
        <v>5703</v>
      </c>
      <c r="F4053" t="s">
        <v>11762</v>
      </c>
      <c r="G4053" s="11" t="s">
        <v>11810</v>
      </c>
      <c r="H4053" s="11">
        <v>43773</v>
      </c>
    </row>
    <row r="4054" spans="1:8" x14ac:dyDescent="0.35">
      <c r="A4054" t="str">
        <f t="shared" si="64"/>
        <v>RHAARCannock</v>
      </c>
      <c r="B4054" t="s">
        <v>158</v>
      </c>
      <c r="C4054" t="s">
        <v>11763</v>
      </c>
      <c r="D4054" t="s">
        <v>1740</v>
      </c>
      <c r="E4054" t="s">
        <v>1741</v>
      </c>
      <c r="F4054" t="s">
        <v>11764</v>
      </c>
      <c r="G4054" s="11" t="s">
        <v>11810</v>
      </c>
      <c r="H4054" s="11">
        <v>43773</v>
      </c>
    </row>
    <row r="4055" spans="1:8" x14ac:dyDescent="0.35">
      <c r="A4055" t="str">
        <f t="shared" si="64"/>
        <v>RHAARConiston</v>
      </c>
      <c r="B4055" t="s">
        <v>158</v>
      </c>
      <c r="C4055" t="s">
        <v>11763</v>
      </c>
      <c r="D4055" t="s">
        <v>1740</v>
      </c>
      <c r="E4055" t="s">
        <v>1741</v>
      </c>
      <c r="F4055" t="s">
        <v>11516</v>
      </c>
      <c r="G4055" s="11" t="s">
        <v>11810</v>
      </c>
      <c r="H4055" s="11">
        <v>43773</v>
      </c>
    </row>
    <row r="4056" spans="1:8" x14ac:dyDescent="0.35">
      <c r="A4056" t="str">
        <f t="shared" si="64"/>
        <v>RHAARFoxton</v>
      </c>
      <c r="B4056" t="s">
        <v>158</v>
      </c>
      <c r="C4056" t="s">
        <v>11763</v>
      </c>
      <c r="D4056" t="s">
        <v>1740</v>
      </c>
      <c r="E4056" t="s">
        <v>1741</v>
      </c>
      <c r="F4056" t="s">
        <v>14606</v>
      </c>
      <c r="G4056" s="11" t="s">
        <v>11810</v>
      </c>
      <c r="H4056" s="11">
        <v>43773</v>
      </c>
    </row>
    <row r="4057" spans="1:8" x14ac:dyDescent="0.35">
      <c r="A4057" t="str">
        <f t="shared" si="64"/>
        <v>RHAARRidgeway</v>
      </c>
      <c r="B4057" t="s">
        <v>158</v>
      </c>
      <c r="C4057" t="s">
        <v>11763</v>
      </c>
      <c r="D4057" t="s">
        <v>1740</v>
      </c>
      <c r="E4057" t="s">
        <v>1741</v>
      </c>
      <c r="F4057" t="s">
        <v>9452</v>
      </c>
      <c r="G4057" s="11" t="s">
        <v>11810</v>
      </c>
      <c r="H4057" s="11">
        <v>43773</v>
      </c>
    </row>
    <row r="4058" spans="1:8" x14ac:dyDescent="0.35">
      <c r="A4058" t="str">
        <f t="shared" si="64"/>
        <v>RHAARRutland</v>
      </c>
      <c r="B4058" t="s">
        <v>158</v>
      </c>
      <c r="C4058" t="s">
        <v>11763</v>
      </c>
      <c r="D4058" t="s">
        <v>1740</v>
      </c>
      <c r="E4058" t="s">
        <v>1741</v>
      </c>
      <c r="F4058" t="s">
        <v>10838</v>
      </c>
      <c r="G4058" s="11" t="s">
        <v>11826</v>
      </c>
      <c r="H4058" s="11">
        <v>43711</v>
      </c>
    </row>
    <row r="4059" spans="1:8" x14ac:dyDescent="0.35">
      <c r="A4059" t="str">
        <f t="shared" si="64"/>
        <v>RHAARTamar</v>
      </c>
      <c r="B4059" t="s">
        <v>158</v>
      </c>
      <c r="C4059" t="s">
        <v>11763</v>
      </c>
      <c r="D4059" t="s">
        <v>1740</v>
      </c>
      <c r="E4059" t="s">
        <v>1741</v>
      </c>
      <c r="F4059" t="s">
        <v>11765</v>
      </c>
      <c r="G4059" s="11" t="s">
        <v>11810</v>
      </c>
      <c r="H4059" s="11">
        <v>43773</v>
      </c>
    </row>
    <row r="4060" spans="1:8" x14ac:dyDescent="0.35">
      <c r="A4060" t="str">
        <f t="shared" si="64"/>
        <v>RHAARThornton</v>
      </c>
      <c r="B4060" t="s">
        <v>158</v>
      </c>
      <c r="C4060" t="s">
        <v>11763</v>
      </c>
      <c r="D4060" t="s">
        <v>1740</v>
      </c>
      <c r="E4060" t="s">
        <v>1741</v>
      </c>
      <c r="F4060" t="s">
        <v>8826</v>
      </c>
      <c r="G4060" s="11" t="s">
        <v>11810</v>
      </c>
      <c r="H4060" s="11">
        <v>43773</v>
      </c>
    </row>
    <row r="4061" spans="1:8" x14ac:dyDescent="0.35">
      <c r="A4061" t="str">
        <f t="shared" si="64"/>
        <v>RHAA0BASSETLAW HOSPICE</v>
      </c>
      <c r="B4061" t="s">
        <v>158</v>
      </c>
      <c r="C4061" t="s">
        <v>11763</v>
      </c>
      <c r="D4061" t="s">
        <v>11766</v>
      </c>
      <c r="E4061" t="s">
        <v>1751</v>
      </c>
      <c r="F4061" t="s">
        <v>1751</v>
      </c>
      <c r="G4061" s="11" t="s">
        <v>11810</v>
      </c>
      <c r="H4061" s="11">
        <v>43773</v>
      </c>
    </row>
    <row r="4062" spans="1:8" x14ac:dyDescent="0.35">
      <c r="A4062" t="str">
        <f t="shared" si="64"/>
        <v>RHAAAB1</v>
      </c>
      <c r="B4062" t="s">
        <v>158</v>
      </c>
      <c r="C4062" t="s">
        <v>11763</v>
      </c>
      <c r="D4062" t="s">
        <v>1752</v>
      </c>
      <c r="E4062" t="s">
        <v>1753</v>
      </c>
      <c r="F4062" t="s">
        <v>11767</v>
      </c>
      <c r="G4062" s="11" t="s">
        <v>11810</v>
      </c>
      <c r="H4062" s="11">
        <v>43773</v>
      </c>
    </row>
    <row r="4063" spans="1:8" x14ac:dyDescent="0.35">
      <c r="A4063" t="str">
        <f t="shared" si="64"/>
        <v>RHAAAB2</v>
      </c>
      <c r="B4063" t="s">
        <v>158</v>
      </c>
      <c r="C4063" t="s">
        <v>11763</v>
      </c>
      <c r="D4063" t="s">
        <v>1752</v>
      </c>
      <c r="E4063" t="s">
        <v>1753</v>
      </c>
      <c r="F4063" t="s">
        <v>11581</v>
      </c>
      <c r="G4063" s="11" t="s">
        <v>11810</v>
      </c>
      <c r="H4063" s="11">
        <v>43773</v>
      </c>
    </row>
    <row r="4064" spans="1:8" x14ac:dyDescent="0.35">
      <c r="A4064" t="str">
        <f t="shared" si="64"/>
        <v>RHANMCherry</v>
      </c>
      <c r="B4064" t="s">
        <v>158</v>
      </c>
      <c r="C4064" t="s">
        <v>11763</v>
      </c>
      <c r="D4064" t="s">
        <v>1798</v>
      </c>
      <c r="E4064" t="s">
        <v>1799</v>
      </c>
      <c r="F4064" t="s">
        <v>8394</v>
      </c>
      <c r="G4064" s="11" t="s">
        <v>11810</v>
      </c>
      <c r="H4064" s="11">
        <v>43773</v>
      </c>
    </row>
    <row r="4065" spans="1:8" x14ac:dyDescent="0.35">
      <c r="A4065" t="str">
        <f t="shared" si="64"/>
        <v>RHANMOrion Unit</v>
      </c>
      <c r="B4065" t="s">
        <v>158</v>
      </c>
      <c r="C4065" t="s">
        <v>11763</v>
      </c>
      <c r="D4065" t="s">
        <v>1798</v>
      </c>
      <c r="E4065" t="s">
        <v>1799</v>
      </c>
      <c r="F4065" t="s">
        <v>11768</v>
      </c>
      <c r="G4065" s="11" t="s">
        <v>11810</v>
      </c>
      <c r="H4065" s="11">
        <v>43773</v>
      </c>
    </row>
    <row r="4066" spans="1:8" x14ac:dyDescent="0.35">
      <c r="A4066" t="str">
        <f t="shared" si="64"/>
        <v>RHANMRedwood 1</v>
      </c>
      <c r="B4066" t="s">
        <v>158</v>
      </c>
      <c r="C4066" t="s">
        <v>11763</v>
      </c>
      <c r="D4066" t="s">
        <v>1798</v>
      </c>
      <c r="E4066" t="s">
        <v>1799</v>
      </c>
      <c r="F4066" t="s">
        <v>11769</v>
      </c>
      <c r="G4066" s="11" t="s">
        <v>11810</v>
      </c>
      <c r="H4066" s="11">
        <v>43773</v>
      </c>
    </row>
    <row r="4067" spans="1:8" x14ac:dyDescent="0.35">
      <c r="A4067" t="str">
        <f t="shared" si="64"/>
        <v>RHANMRedwood 2</v>
      </c>
      <c r="B4067" t="s">
        <v>158</v>
      </c>
      <c r="C4067" t="s">
        <v>11763</v>
      </c>
      <c r="D4067" t="s">
        <v>1798</v>
      </c>
      <c r="E4067" t="s">
        <v>1799</v>
      </c>
      <c r="F4067" t="s">
        <v>11770</v>
      </c>
      <c r="G4067" s="11" t="s">
        <v>11810</v>
      </c>
      <c r="H4067" s="11">
        <v>43773</v>
      </c>
    </row>
    <row r="4068" spans="1:8" x14ac:dyDescent="0.35">
      <c r="A4068" t="str">
        <f t="shared" si="64"/>
        <v>RHANMRowan 1</v>
      </c>
      <c r="B4068" t="s">
        <v>158</v>
      </c>
      <c r="C4068" t="s">
        <v>11763</v>
      </c>
      <c r="D4068" t="s">
        <v>1798</v>
      </c>
      <c r="E4068" t="s">
        <v>1799</v>
      </c>
      <c r="F4068" t="s">
        <v>11771</v>
      </c>
      <c r="G4068" s="11" t="s">
        <v>11810</v>
      </c>
      <c r="H4068" s="11">
        <v>43773</v>
      </c>
    </row>
    <row r="4069" spans="1:8" x14ac:dyDescent="0.35">
      <c r="A4069" t="str">
        <f t="shared" si="64"/>
        <v>RHANMRowan 2</v>
      </c>
      <c r="B4069" t="s">
        <v>158</v>
      </c>
      <c r="C4069" t="s">
        <v>11763</v>
      </c>
      <c r="D4069" t="s">
        <v>1798</v>
      </c>
      <c r="E4069" t="s">
        <v>1799</v>
      </c>
      <c r="F4069" t="s">
        <v>11772</v>
      </c>
      <c r="G4069" s="11" t="s">
        <v>11810</v>
      </c>
      <c r="H4069" s="11">
        <v>43773</v>
      </c>
    </row>
    <row r="4070" spans="1:8" x14ac:dyDescent="0.35">
      <c r="A4070" t="str">
        <f t="shared" si="64"/>
        <v>RHANMSilver Birch</v>
      </c>
      <c r="B4070" t="s">
        <v>158</v>
      </c>
      <c r="C4070" t="s">
        <v>11763</v>
      </c>
      <c r="D4070" t="s">
        <v>1798</v>
      </c>
      <c r="E4070" t="s">
        <v>1799</v>
      </c>
      <c r="F4070" t="s">
        <v>11773</v>
      </c>
      <c r="G4070" s="11" t="s">
        <v>11810</v>
      </c>
      <c r="H4070" s="11">
        <v>43773</v>
      </c>
    </row>
    <row r="4071" spans="1:8" x14ac:dyDescent="0.35">
      <c r="A4071" t="str">
        <f t="shared" si="64"/>
        <v>RHANMWillows</v>
      </c>
      <c r="B4071" t="s">
        <v>158</v>
      </c>
      <c r="C4071" t="s">
        <v>11763</v>
      </c>
      <c r="D4071" t="s">
        <v>1798</v>
      </c>
      <c r="E4071" t="s">
        <v>1799</v>
      </c>
      <c r="F4071" t="s">
        <v>8731</v>
      </c>
      <c r="G4071" s="11" t="s">
        <v>11810</v>
      </c>
      <c r="H4071" s="11">
        <v>43773</v>
      </c>
    </row>
    <row r="4072" spans="1:8" x14ac:dyDescent="0.35">
      <c r="A4072" t="str">
        <f t="shared" si="64"/>
        <v>RHAFLGreen Haven</v>
      </c>
      <c r="B4072" t="s">
        <v>158</v>
      </c>
      <c r="C4072" t="s">
        <v>11763</v>
      </c>
      <c r="D4072" t="s">
        <v>1766</v>
      </c>
      <c r="E4072" t="s">
        <v>1800</v>
      </c>
      <c r="F4072" t="s">
        <v>11774</v>
      </c>
      <c r="G4072" s="11" t="s">
        <v>11810</v>
      </c>
      <c r="H4072" s="11">
        <v>43773</v>
      </c>
    </row>
    <row r="4073" spans="1:8" x14ac:dyDescent="0.35">
      <c r="A4073" t="str">
        <f t="shared" si="64"/>
        <v>RHAFLHercules PICU</v>
      </c>
      <c r="B4073" t="s">
        <v>158</v>
      </c>
      <c r="C4073" t="s">
        <v>11763</v>
      </c>
      <c r="D4073" t="s">
        <v>1766</v>
      </c>
      <c r="E4073" t="s">
        <v>1800</v>
      </c>
      <c r="F4073" t="s">
        <v>11775</v>
      </c>
      <c r="G4073" s="11"/>
      <c r="H4073" s="11"/>
    </row>
    <row r="4074" spans="1:8" x14ac:dyDescent="0.35">
      <c r="A4074" t="str">
        <f t="shared" si="64"/>
        <v>RHAFLPegasus</v>
      </c>
      <c r="B4074" t="s">
        <v>158</v>
      </c>
      <c r="C4074" t="s">
        <v>11763</v>
      </c>
      <c r="D4074" t="s">
        <v>1766</v>
      </c>
      <c r="E4074" t="s">
        <v>1800</v>
      </c>
      <c r="F4074" t="s">
        <v>11776</v>
      </c>
      <c r="G4074" s="11"/>
      <c r="H4074" s="11"/>
    </row>
    <row r="4075" spans="1:8" x14ac:dyDescent="0.35">
      <c r="A4075" t="str">
        <f t="shared" si="64"/>
        <v>RHAFLPhoenix</v>
      </c>
      <c r="B4075" t="s">
        <v>158</v>
      </c>
      <c r="C4075" t="s">
        <v>11763</v>
      </c>
      <c r="D4075" t="s">
        <v>1766</v>
      </c>
      <c r="E4075" t="s">
        <v>1800</v>
      </c>
      <c r="F4075" t="s">
        <v>9042</v>
      </c>
      <c r="G4075" s="11"/>
      <c r="H4075" s="11"/>
    </row>
    <row r="4076" spans="1:8" x14ac:dyDescent="0.35">
      <c r="A4076" t="str">
        <f t="shared" si="64"/>
        <v>RHAG4JOHN EASTWOOD HOSPICE</v>
      </c>
      <c r="B4076" t="s">
        <v>158</v>
      </c>
      <c r="C4076" t="s">
        <v>11763</v>
      </c>
      <c r="D4076" t="s">
        <v>1801</v>
      </c>
      <c r="E4076" t="s">
        <v>1802</v>
      </c>
      <c r="F4076" t="s">
        <v>1802</v>
      </c>
      <c r="G4076" s="11"/>
      <c r="H4076" s="11"/>
    </row>
    <row r="4077" spans="1:8" x14ac:dyDescent="0.35">
      <c r="A4077" t="str">
        <f t="shared" si="64"/>
        <v>RHANNCASTLE</v>
      </c>
      <c r="B4077" t="s">
        <v>158</v>
      </c>
      <c r="C4077" t="s">
        <v>11763</v>
      </c>
      <c r="D4077" t="s">
        <v>1805</v>
      </c>
      <c r="E4077" t="s">
        <v>1806</v>
      </c>
      <c r="F4077" t="s">
        <v>11777</v>
      </c>
      <c r="G4077" s="11"/>
      <c r="H4077" s="11"/>
    </row>
    <row r="4078" spans="1:8" x14ac:dyDescent="0.35">
      <c r="A4078" t="str">
        <f t="shared" si="64"/>
        <v>RHANNFOREST</v>
      </c>
      <c r="B4078" t="s">
        <v>158</v>
      </c>
      <c r="C4078" t="s">
        <v>11763</v>
      </c>
      <c r="D4078" t="s">
        <v>1805</v>
      </c>
      <c r="E4078" t="s">
        <v>1806</v>
      </c>
      <c r="F4078" t="s">
        <v>11778</v>
      </c>
      <c r="G4078" s="11"/>
      <c r="H4078" s="11"/>
    </row>
    <row r="4079" spans="1:8" x14ac:dyDescent="0.35">
      <c r="A4079" t="str">
        <f t="shared" ref="A4079:A4142" si="65">CONCATENATE(D4079,F4079)</f>
        <v>RHANNJOHN PROCTOR</v>
      </c>
      <c r="B4079" t="s">
        <v>158</v>
      </c>
      <c r="C4079" t="s">
        <v>11763</v>
      </c>
      <c r="D4079" t="s">
        <v>1805</v>
      </c>
      <c r="E4079" t="s">
        <v>1806</v>
      </c>
      <c r="F4079" t="s">
        <v>11779</v>
      </c>
      <c r="G4079" s="11"/>
      <c r="H4079" s="11"/>
    </row>
    <row r="4080" spans="1:8" x14ac:dyDescent="0.35">
      <c r="A4080" t="str">
        <f t="shared" si="65"/>
        <v>RHABLAlexander House</v>
      </c>
      <c r="B4080" t="s">
        <v>158</v>
      </c>
      <c r="C4080" t="s">
        <v>11763</v>
      </c>
      <c r="D4080" t="s">
        <v>1807</v>
      </c>
      <c r="E4080" t="s">
        <v>1808</v>
      </c>
      <c r="F4080" t="s">
        <v>11780</v>
      </c>
      <c r="G4080" s="11"/>
      <c r="H4080" s="11"/>
    </row>
    <row r="4081" spans="1:8" x14ac:dyDescent="0.35">
      <c r="A4081" t="str">
        <f t="shared" si="65"/>
        <v>RHABLBracken House</v>
      </c>
      <c r="B4081" t="s">
        <v>158</v>
      </c>
      <c r="C4081" t="s">
        <v>11763</v>
      </c>
      <c r="D4081" t="s">
        <v>1807</v>
      </c>
      <c r="E4081" t="s">
        <v>1808</v>
      </c>
      <c r="F4081" t="s">
        <v>11781</v>
      </c>
      <c r="G4081" s="11"/>
      <c r="H4081" s="11"/>
    </row>
    <row r="4082" spans="1:8" x14ac:dyDescent="0.35">
      <c r="A4082" t="str">
        <f t="shared" si="65"/>
        <v>RHABLChatsworth Ward</v>
      </c>
      <c r="B4082" t="s">
        <v>158</v>
      </c>
      <c r="C4082" t="s">
        <v>11763</v>
      </c>
      <c r="D4082" t="s">
        <v>1807</v>
      </c>
      <c r="E4082" t="s">
        <v>1808</v>
      </c>
      <c r="F4082" t="s">
        <v>11782</v>
      </c>
      <c r="G4082" s="11"/>
      <c r="H4082" s="11"/>
    </row>
    <row r="4083" spans="1:8" x14ac:dyDescent="0.35">
      <c r="A4083" t="str">
        <f t="shared" si="65"/>
        <v>RHABWAmber</v>
      </c>
      <c r="B4083" t="s">
        <v>158</v>
      </c>
      <c r="C4083" t="s">
        <v>11763</v>
      </c>
      <c r="D4083" t="s">
        <v>1813</v>
      </c>
      <c r="E4083" t="s">
        <v>1814</v>
      </c>
      <c r="F4083" t="s">
        <v>9282</v>
      </c>
      <c r="G4083" s="11"/>
      <c r="H4083" s="11"/>
    </row>
    <row r="4084" spans="1:8" x14ac:dyDescent="0.35">
      <c r="A4084" t="str">
        <f t="shared" si="65"/>
        <v>RHABWKingsley</v>
      </c>
      <c r="B4084" t="s">
        <v>158</v>
      </c>
      <c r="C4084" t="s">
        <v>11763</v>
      </c>
      <c r="D4084" t="s">
        <v>1813</v>
      </c>
      <c r="E4084" t="s">
        <v>1814</v>
      </c>
      <c r="F4084" t="s">
        <v>10060</v>
      </c>
      <c r="G4084" s="11"/>
      <c r="H4084" s="11"/>
    </row>
    <row r="4085" spans="1:8" x14ac:dyDescent="0.35">
      <c r="A4085" t="str">
        <f t="shared" si="65"/>
        <v>RHABWLucy Wade</v>
      </c>
      <c r="B4085" t="s">
        <v>158</v>
      </c>
      <c r="C4085" t="s">
        <v>11763</v>
      </c>
      <c r="D4085" t="s">
        <v>1813</v>
      </c>
      <c r="E4085" t="s">
        <v>1814</v>
      </c>
      <c r="F4085" t="s">
        <v>11784</v>
      </c>
      <c r="G4085" s="11"/>
      <c r="H4085" s="11"/>
    </row>
    <row r="4086" spans="1:8" x14ac:dyDescent="0.35">
      <c r="A4086" t="str">
        <f t="shared" si="65"/>
        <v>RHABWOrchid</v>
      </c>
      <c r="B4086" t="s">
        <v>158</v>
      </c>
      <c r="C4086" t="s">
        <v>11763</v>
      </c>
      <c r="D4086" t="s">
        <v>1813</v>
      </c>
      <c r="E4086" t="s">
        <v>1814</v>
      </c>
      <c r="F4086" t="s">
        <v>11785</v>
      </c>
      <c r="G4086" s="11"/>
      <c r="H4086" s="11"/>
    </row>
    <row r="4087" spans="1:8" x14ac:dyDescent="0.35">
      <c r="A4087" t="str">
        <f t="shared" si="65"/>
        <v>RHALBCHILDRENS DEVELOPMENT CENTRE</v>
      </c>
      <c r="B4087" t="s">
        <v>158</v>
      </c>
      <c r="C4087" t="s">
        <v>11763</v>
      </c>
      <c r="D4087" t="s">
        <v>1878</v>
      </c>
      <c r="E4087" t="s">
        <v>1879</v>
      </c>
      <c r="F4087" t="s">
        <v>11786</v>
      </c>
      <c r="G4087" s="11"/>
      <c r="H4087" s="11"/>
    </row>
    <row r="4088" spans="1:8" x14ac:dyDescent="0.35">
      <c r="A4088" t="str">
        <f t="shared" si="65"/>
        <v>RHA04Adwick Ward</v>
      </c>
      <c r="B4088" t="s">
        <v>158</v>
      </c>
      <c r="C4088" t="s">
        <v>11763</v>
      </c>
      <c r="D4088" t="s">
        <v>1890</v>
      </c>
      <c r="E4088" t="s">
        <v>1891</v>
      </c>
      <c r="F4088" t="s">
        <v>11787</v>
      </c>
      <c r="G4088" s="11"/>
      <c r="H4088" s="11"/>
    </row>
    <row r="4089" spans="1:8" x14ac:dyDescent="0.35">
      <c r="A4089" t="str">
        <f t="shared" si="65"/>
        <v>RHA04Aintree Ward</v>
      </c>
      <c r="B4089" t="s">
        <v>158</v>
      </c>
      <c r="C4089" t="s">
        <v>11763</v>
      </c>
      <c r="D4089" t="s">
        <v>1890</v>
      </c>
      <c r="E4089" t="s">
        <v>1891</v>
      </c>
      <c r="F4089" t="s">
        <v>11788</v>
      </c>
      <c r="G4089" s="11"/>
      <c r="H4089" s="11"/>
    </row>
    <row r="4090" spans="1:8" x14ac:dyDescent="0.35">
      <c r="A4090" t="str">
        <f t="shared" si="65"/>
        <v>RHA04Alford Ward</v>
      </c>
      <c r="B4090" t="s">
        <v>158</v>
      </c>
      <c r="C4090" t="s">
        <v>11763</v>
      </c>
      <c r="D4090" t="s">
        <v>1890</v>
      </c>
      <c r="E4090" t="s">
        <v>1891</v>
      </c>
      <c r="F4090" t="s">
        <v>11789</v>
      </c>
      <c r="G4090" s="11"/>
      <c r="H4090" s="11"/>
    </row>
    <row r="4091" spans="1:8" x14ac:dyDescent="0.35">
      <c r="A4091" t="str">
        <f t="shared" si="65"/>
        <v>RHA04Blake Ward</v>
      </c>
      <c r="B4091" t="s">
        <v>158</v>
      </c>
      <c r="C4091" t="s">
        <v>11763</v>
      </c>
      <c r="D4091" t="s">
        <v>1890</v>
      </c>
      <c r="E4091" t="s">
        <v>1891</v>
      </c>
      <c r="F4091" t="s">
        <v>10026</v>
      </c>
      <c r="G4091" s="11"/>
      <c r="H4091" s="11"/>
    </row>
    <row r="4092" spans="1:8" x14ac:dyDescent="0.35">
      <c r="A4092" t="str">
        <f t="shared" si="65"/>
        <v>RHA04Bonnard Ward</v>
      </c>
      <c r="B4092" t="s">
        <v>158</v>
      </c>
      <c r="C4092" t="s">
        <v>11763</v>
      </c>
      <c r="D4092" t="s">
        <v>1890</v>
      </c>
      <c r="E4092" t="s">
        <v>1891</v>
      </c>
      <c r="F4092" t="s">
        <v>11790</v>
      </c>
      <c r="G4092" s="11"/>
      <c r="H4092" s="11"/>
    </row>
    <row r="4093" spans="1:8" x14ac:dyDescent="0.35">
      <c r="A4093" t="str">
        <f t="shared" si="65"/>
        <v>RHA04Brecon Ward</v>
      </c>
      <c r="B4093" t="s">
        <v>158</v>
      </c>
      <c r="C4093" t="s">
        <v>11763</v>
      </c>
      <c r="D4093" t="s">
        <v>1890</v>
      </c>
      <c r="E4093" t="s">
        <v>1891</v>
      </c>
      <c r="F4093" t="s">
        <v>11791</v>
      </c>
      <c r="G4093" s="11"/>
      <c r="H4093" s="11"/>
    </row>
    <row r="4094" spans="1:8" x14ac:dyDescent="0.35">
      <c r="A4094" t="str">
        <f t="shared" si="65"/>
        <v>RHA04Burne Ward</v>
      </c>
      <c r="B4094" t="s">
        <v>158</v>
      </c>
      <c r="C4094" t="s">
        <v>11763</v>
      </c>
      <c r="D4094" t="s">
        <v>1890</v>
      </c>
      <c r="E4094" t="s">
        <v>1891</v>
      </c>
      <c r="F4094" t="s">
        <v>11792</v>
      </c>
      <c r="G4094" s="11"/>
      <c r="H4094" s="11"/>
    </row>
    <row r="4095" spans="1:8" x14ac:dyDescent="0.35">
      <c r="A4095" t="str">
        <f t="shared" si="65"/>
        <v>RHA04Canterbury Ward</v>
      </c>
      <c r="B4095" t="s">
        <v>158</v>
      </c>
      <c r="C4095" t="s">
        <v>11763</v>
      </c>
      <c r="D4095" t="s">
        <v>1890</v>
      </c>
      <c r="E4095" t="s">
        <v>1891</v>
      </c>
      <c r="F4095" t="s">
        <v>14609</v>
      </c>
      <c r="G4095" s="11"/>
      <c r="H4095" s="11"/>
    </row>
    <row r="4096" spans="1:8" x14ac:dyDescent="0.35">
      <c r="A4096" t="str">
        <f t="shared" si="65"/>
        <v>RHA04Carlisle Ward</v>
      </c>
      <c r="B4096" t="s">
        <v>158</v>
      </c>
      <c r="C4096" t="s">
        <v>11763</v>
      </c>
      <c r="D4096" t="s">
        <v>1890</v>
      </c>
      <c r="E4096" t="s">
        <v>1891</v>
      </c>
      <c r="F4096" t="s">
        <v>14611</v>
      </c>
      <c r="G4096" s="11"/>
      <c r="H4096" s="11"/>
    </row>
    <row r="4097" spans="1:8" x14ac:dyDescent="0.35">
      <c r="A4097" t="str">
        <f t="shared" si="65"/>
        <v>RHA04Cheltenham Ward</v>
      </c>
      <c r="B4097" t="s">
        <v>158</v>
      </c>
      <c r="C4097" t="s">
        <v>11763</v>
      </c>
      <c r="D4097" t="s">
        <v>1890</v>
      </c>
      <c r="E4097" t="s">
        <v>1891</v>
      </c>
      <c r="F4097" t="s">
        <v>14607</v>
      </c>
      <c r="G4097" s="11"/>
      <c r="H4097" s="11"/>
    </row>
    <row r="4098" spans="1:8" x14ac:dyDescent="0.35">
      <c r="A4098" t="str">
        <f t="shared" si="65"/>
        <v>RHA04Cheviot Ward</v>
      </c>
      <c r="B4098" t="s">
        <v>158</v>
      </c>
      <c r="C4098" t="s">
        <v>11763</v>
      </c>
      <c r="D4098" t="s">
        <v>1890</v>
      </c>
      <c r="E4098" t="s">
        <v>1891</v>
      </c>
      <c r="F4098" t="s">
        <v>11793</v>
      </c>
      <c r="G4098" s="11"/>
      <c r="H4098" s="11"/>
    </row>
    <row r="4099" spans="1:8" x14ac:dyDescent="0.35">
      <c r="A4099" t="str">
        <f t="shared" si="65"/>
        <v>RHA04Coral Ward</v>
      </c>
      <c r="B4099" t="s">
        <v>158</v>
      </c>
      <c r="C4099" t="s">
        <v>11763</v>
      </c>
      <c r="D4099" t="s">
        <v>1890</v>
      </c>
      <c r="E4099" t="s">
        <v>1891</v>
      </c>
      <c r="F4099" t="s">
        <v>9050</v>
      </c>
      <c r="G4099" s="11"/>
      <c r="H4099" s="11"/>
    </row>
    <row r="4100" spans="1:8" x14ac:dyDescent="0.35">
      <c r="A4100" t="str">
        <f t="shared" si="65"/>
        <v>RHA04Cotswold Ward</v>
      </c>
      <c r="B4100" t="s">
        <v>158</v>
      </c>
      <c r="C4100" t="s">
        <v>11763</v>
      </c>
      <c r="D4100" t="s">
        <v>1890</v>
      </c>
      <c r="E4100" t="s">
        <v>1891</v>
      </c>
      <c r="F4100" t="s">
        <v>11794</v>
      </c>
      <c r="G4100" s="11"/>
      <c r="H4100" s="11"/>
    </row>
    <row r="4101" spans="1:8" x14ac:dyDescent="0.35">
      <c r="A4101" t="str">
        <f t="shared" si="65"/>
        <v>RHA04Eden Ward</v>
      </c>
      <c r="B4101" t="s">
        <v>158</v>
      </c>
      <c r="C4101" t="s">
        <v>11763</v>
      </c>
      <c r="D4101" t="s">
        <v>1890</v>
      </c>
      <c r="E4101" t="s">
        <v>1891</v>
      </c>
      <c r="F4101" t="s">
        <v>12069</v>
      </c>
      <c r="G4101" s="11"/>
      <c r="H4101" s="11"/>
    </row>
    <row r="4102" spans="1:8" x14ac:dyDescent="0.35">
      <c r="A4102" t="str">
        <f t="shared" si="65"/>
        <v>RHA04Emerald Ward</v>
      </c>
      <c r="B4102" t="s">
        <v>158</v>
      </c>
      <c r="C4102" t="s">
        <v>11763</v>
      </c>
      <c r="D4102" t="s">
        <v>1890</v>
      </c>
      <c r="E4102" t="s">
        <v>1891</v>
      </c>
      <c r="F4102" t="s">
        <v>9051</v>
      </c>
      <c r="G4102" s="11"/>
      <c r="H4102" s="11"/>
    </row>
    <row r="4103" spans="1:8" x14ac:dyDescent="0.35">
      <c r="A4103" t="str">
        <f t="shared" si="65"/>
        <v>RHA04Evans Ward</v>
      </c>
      <c r="B4103" t="s">
        <v>158</v>
      </c>
      <c r="C4103" t="s">
        <v>11763</v>
      </c>
      <c r="D4103" t="s">
        <v>1890</v>
      </c>
      <c r="E4103" t="s">
        <v>1891</v>
      </c>
      <c r="F4103" t="s">
        <v>14610</v>
      </c>
      <c r="G4103" s="11"/>
      <c r="H4103" s="11"/>
    </row>
    <row r="4104" spans="1:8" x14ac:dyDescent="0.35">
      <c r="A4104" t="str">
        <f t="shared" si="65"/>
        <v>RHA04Grampian Ward</v>
      </c>
      <c r="B4104" t="s">
        <v>158</v>
      </c>
      <c r="C4104" t="s">
        <v>11763</v>
      </c>
      <c r="D4104" t="s">
        <v>1890</v>
      </c>
      <c r="E4104" t="s">
        <v>1891</v>
      </c>
      <c r="F4104" t="s">
        <v>11795</v>
      </c>
      <c r="G4104" s="11"/>
      <c r="H4104" s="11"/>
    </row>
    <row r="4105" spans="1:8" x14ac:dyDescent="0.35">
      <c r="A4105" t="str">
        <f t="shared" si="65"/>
        <v>RHA04Hambleton Ward</v>
      </c>
      <c r="B4105" t="s">
        <v>158</v>
      </c>
      <c r="C4105" t="s">
        <v>11763</v>
      </c>
      <c r="D4105" t="s">
        <v>1890</v>
      </c>
      <c r="E4105" t="s">
        <v>1891</v>
      </c>
      <c r="F4105" t="s">
        <v>11796</v>
      </c>
      <c r="G4105" s="11"/>
      <c r="H4105" s="11"/>
    </row>
    <row r="4106" spans="1:8" x14ac:dyDescent="0.35">
      <c r="A4106" t="str">
        <f t="shared" si="65"/>
        <v>RHA04Jade Ward</v>
      </c>
      <c r="B4106" t="s">
        <v>158</v>
      </c>
      <c r="C4106" t="s">
        <v>11763</v>
      </c>
      <c r="D4106" t="s">
        <v>1890</v>
      </c>
      <c r="E4106" t="s">
        <v>1891</v>
      </c>
      <c r="F4106" t="s">
        <v>9053</v>
      </c>
      <c r="G4106" s="11"/>
      <c r="H4106" s="11"/>
    </row>
    <row r="4107" spans="1:8" x14ac:dyDescent="0.35">
      <c r="A4107" t="str">
        <f t="shared" si="65"/>
        <v>RHA04Kempton Ward</v>
      </c>
      <c r="B4107" t="s">
        <v>158</v>
      </c>
      <c r="C4107" t="s">
        <v>11763</v>
      </c>
      <c r="D4107" t="s">
        <v>1890</v>
      </c>
      <c r="E4107" t="s">
        <v>1891</v>
      </c>
      <c r="F4107" t="s">
        <v>11797</v>
      </c>
      <c r="G4107" s="11"/>
      <c r="H4107" s="11"/>
    </row>
    <row r="4108" spans="1:8" x14ac:dyDescent="0.35">
      <c r="A4108" t="str">
        <f t="shared" si="65"/>
        <v>RHA04Malvern Ward</v>
      </c>
      <c r="B4108" t="s">
        <v>158</v>
      </c>
      <c r="C4108" t="s">
        <v>11763</v>
      </c>
      <c r="D4108" t="s">
        <v>1890</v>
      </c>
      <c r="E4108" t="s">
        <v>1891</v>
      </c>
      <c r="F4108" t="s">
        <v>11798</v>
      </c>
      <c r="G4108" s="11"/>
      <c r="H4108" s="11"/>
    </row>
    <row r="4109" spans="1:8" x14ac:dyDescent="0.35">
      <c r="A4109" t="str">
        <f t="shared" si="65"/>
        <v>RHA04Newmarket Ward</v>
      </c>
      <c r="B4109" t="s">
        <v>158</v>
      </c>
      <c r="C4109" t="s">
        <v>11763</v>
      </c>
      <c r="D4109" t="s">
        <v>1890</v>
      </c>
      <c r="E4109" t="s">
        <v>1891</v>
      </c>
      <c r="F4109" t="s">
        <v>14608</v>
      </c>
      <c r="G4109" s="11"/>
      <c r="H4109" s="11"/>
    </row>
    <row r="4110" spans="1:8" x14ac:dyDescent="0.35">
      <c r="A4110" t="str">
        <f t="shared" si="65"/>
        <v>RHA04Quantock Ward</v>
      </c>
      <c r="B4110" t="s">
        <v>158</v>
      </c>
      <c r="C4110" t="s">
        <v>11763</v>
      </c>
      <c r="D4110" t="s">
        <v>1890</v>
      </c>
      <c r="E4110" t="s">
        <v>1891</v>
      </c>
      <c r="F4110" t="s">
        <v>11799</v>
      </c>
      <c r="G4110" s="11"/>
      <c r="H4110" s="11"/>
    </row>
    <row r="4111" spans="1:8" x14ac:dyDescent="0.35">
      <c r="A4111" t="str">
        <f t="shared" si="65"/>
        <v>RHA04Ruby Ward</v>
      </c>
      <c r="B4111" t="s">
        <v>158</v>
      </c>
      <c r="C4111" t="s">
        <v>11763</v>
      </c>
      <c r="D4111" t="s">
        <v>1890</v>
      </c>
      <c r="E4111" t="s">
        <v>1891</v>
      </c>
      <c r="F4111" t="s">
        <v>9063</v>
      </c>
      <c r="G4111" s="11"/>
      <c r="H4111" s="11"/>
    </row>
    <row r="4112" spans="1:8" x14ac:dyDescent="0.35">
      <c r="A4112" t="str">
        <f t="shared" si="65"/>
        <v>RHA04Topaz Ward</v>
      </c>
      <c r="B4112" t="s">
        <v>158</v>
      </c>
      <c r="C4112" t="s">
        <v>11763</v>
      </c>
      <c r="D4112" t="s">
        <v>1890</v>
      </c>
      <c r="E4112" t="s">
        <v>1891</v>
      </c>
      <c r="F4112" t="s">
        <v>9058</v>
      </c>
      <c r="G4112" s="11"/>
      <c r="H4112" s="11"/>
    </row>
    <row r="4113" spans="1:8" x14ac:dyDescent="0.35">
      <c r="A4113" t="str">
        <f t="shared" si="65"/>
        <v>S4K5WBeech</v>
      </c>
      <c r="B4113" t="s">
        <v>158</v>
      </c>
      <c r="C4113" t="s">
        <v>11763</v>
      </c>
      <c r="D4113" t="s">
        <v>14618</v>
      </c>
      <c r="E4113" t="s">
        <v>14619</v>
      </c>
      <c r="F4113" t="s">
        <v>8455</v>
      </c>
      <c r="G4113" s="11"/>
      <c r="H4113" s="11"/>
    </row>
    <row r="4114" spans="1:8" x14ac:dyDescent="0.35">
      <c r="A4114" t="str">
        <f t="shared" si="65"/>
        <v>S4K5WCedar</v>
      </c>
      <c r="B4114" t="s">
        <v>158</v>
      </c>
      <c r="C4114" t="s">
        <v>11763</v>
      </c>
      <c r="D4114" t="s">
        <v>14618</v>
      </c>
      <c r="E4114" t="s">
        <v>14619</v>
      </c>
      <c r="F4114" t="s">
        <v>8393</v>
      </c>
      <c r="G4114" s="11"/>
      <c r="H4114" s="11"/>
    </row>
    <row r="4115" spans="1:8" x14ac:dyDescent="0.35">
      <c r="A4115" t="str">
        <f t="shared" si="65"/>
        <v>S4K5WElm</v>
      </c>
      <c r="B4115" t="s">
        <v>158</v>
      </c>
      <c r="C4115" t="s">
        <v>11763</v>
      </c>
      <c r="D4115" t="s">
        <v>14618</v>
      </c>
      <c r="E4115" t="s">
        <v>14619</v>
      </c>
      <c r="F4115" t="s">
        <v>12811</v>
      </c>
      <c r="G4115" s="11"/>
      <c r="H4115" s="11"/>
    </row>
    <row r="4116" spans="1:8" x14ac:dyDescent="0.35">
      <c r="A4116" t="str">
        <f t="shared" si="65"/>
        <v>S4K5WFir</v>
      </c>
      <c r="B4116" t="s">
        <v>158</v>
      </c>
      <c r="C4116" t="s">
        <v>11763</v>
      </c>
      <c r="D4116" t="s">
        <v>14618</v>
      </c>
      <c r="E4116" t="s">
        <v>14619</v>
      </c>
      <c r="F4116" t="s">
        <v>14620</v>
      </c>
      <c r="G4116" s="11"/>
      <c r="H4116" s="11"/>
    </row>
    <row r="4117" spans="1:8" x14ac:dyDescent="0.35">
      <c r="A4117" t="str">
        <f t="shared" si="65"/>
        <v>RHARXLodges</v>
      </c>
      <c r="B4117" t="s">
        <v>158</v>
      </c>
      <c r="C4117" t="s">
        <v>11763</v>
      </c>
      <c r="D4117" t="s">
        <v>1916</v>
      </c>
      <c r="E4117" t="s">
        <v>1917</v>
      </c>
      <c r="F4117" t="s">
        <v>11800</v>
      </c>
      <c r="G4117" s="11"/>
      <c r="H4117" s="11"/>
    </row>
    <row r="4118" spans="1:8" x14ac:dyDescent="0.35">
      <c r="A4118" t="str">
        <f t="shared" si="65"/>
        <v>RHANALister</v>
      </c>
      <c r="B4118" t="s">
        <v>158</v>
      </c>
      <c r="C4118" t="s">
        <v>11763</v>
      </c>
      <c r="D4118" t="s">
        <v>1928</v>
      </c>
      <c r="E4118" t="s">
        <v>1929</v>
      </c>
      <c r="F4118" t="s">
        <v>8633</v>
      </c>
      <c r="G4118" s="11"/>
      <c r="H4118" s="11"/>
    </row>
    <row r="4119" spans="1:8" x14ac:dyDescent="0.35">
      <c r="A4119" t="str">
        <f t="shared" si="65"/>
        <v>RHANAPorchester</v>
      </c>
      <c r="B4119" t="s">
        <v>158</v>
      </c>
      <c r="C4119" t="s">
        <v>11763</v>
      </c>
      <c r="D4119" t="s">
        <v>1928</v>
      </c>
      <c r="E4119" t="s">
        <v>1929</v>
      </c>
      <c r="F4119" t="s">
        <v>11801</v>
      </c>
      <c r="G4119" s="11"/>
      <c r="H4119" s="11"/>
    </row>
    <row r="4120" spans="1:8" x14ac:dyDescent="0.35">
      <c r="A4120" t="str">
        <f t="shared" si="65"/>
        <v>RHANAProspect House</v>
      </c>
      <c r="B4120" t="s">
        <v>158</v>
      </c>
      <c r="C4120" t="s">
        <v>11763</v>
      </c>
      <c r="D4120" t="s">
        <v>1928</v>
      </c>
      <c r="E4120" t="s">
        <v>1929</v>
      </c>
      <c r="F4120" t="s">
        <v>11802</v>
      </c>
      <c r="G4120" s="11"/>
      <c r="H4120" s="11"/>
    </row>
    <row r="4121" spans="1:8" x14ac:dyDescent="0.35">
      <c r="A4121" t="str">
        <f t="shared" si="65"/>
        <v>RHANASeacole</v>
      </c>
      <c r="B4121" t="s">
        <v>158</v>
      </c>
      <c r="C4121" t="s">
        <v>11763</v>
      </c>
      <c r="D4121" t="s">
        <v>1928</v>
      </c>
      <c r="E4121" t="s">
        <v>1929</v>
      </c>
      <c r="F4121" t="s">
        <v>11803</v>
      </c>
      <c r="G4121" s="11"/>
      <c r="H4121" s="11"/>
    </row>
    <row r="4122" spans="1:8" x14ac:dyDescent="0.35">
      <c r="A4122" t="str">
        <f t="shared" si="65"/>
        <v>RHANAThurland</v>
      </c>
      <c r="B4122" t="s">
        <v>158</v>
      </c>
      <c r="C4122" t="s">
        <v>11763</v>
      </c>
      <c r="D4122" t="s">
        <v>1928</v>
      </c>
      <c r="E4122" t="s">
        <v>1929</v>
      </c>
      <c r="F4122" t="s">
        <v>11804</v>
      </c>
      <c r="G4122" s="11"/>
      <c r="H4122" s="11"/>
    </row>
    <row r="4123" spans="1:8" x14ac:dyDescent="0.35">
      <c r="A4123" t="str">
        <f t="shared" si="65"/>
        <v>RHANATrent</v>
      </c>
      <c r="B4123" t="s">
        <v>158</v>
      </c>
      <c r="C4123" t="s">
        <v>11763</v>
      </c>
      <c r="D4123" t="s">
        <v>1928</v>
      </c>
      <c r="E4123" t="s">
        <v>1929</v>
      </c>
      <c r="F4123" t="s">
        <v>8703</v>
      </c>
      <c r="G4123" s="11"/>
      <c r="H4123" s="11"/>
    </row>
    <row r="4124" spans="1:8" x14ac:dyDescent="0.35">
      <c r="A4124" t="str">
        <f t="shared" si="65"/>
        <v>RHAN6106&amp;145 Thorneywood Mount</v>
      </c>
      <c r="B4124" t="s">
        <v>158</v>
      </c>
      <c r="C4124" t="s">
        <v>11763</v>
      </c>
      <c r="D4124" t="s">
        <v>1930</v>
      </c>
      <c r="E4124" t="s">
        <v>1931</v>
      </c>
      <c r="F4124" t="s">
        <v>11805</v>
      </c>
      <c r="G4124" s="11"/>
      <c r="H4124" s="11"/>
    </row>
    <row r="4125" spans="1:8" x14ac:dyDescent="0.35">
      <c r="A4125" t="str">
        <f t="shared" si="65"/>
        <v>RHARYAssessment</v>
      </c>
      <c r="B4125" t="s">
        <v>158</v>
      </c>
      <c r="C4125" t="s">
        <v>11763</v>
      </c>
      <c r="D4125" t="s">
        <v>1940</v>
      </c>
      <c r="E4125" t="s">
        <v>1941</v>
      </c>
      <c r="F4125" t="s">
        <v>11806</v>
      </c>
      <c r="G4125" s="11"/>
      <c r="H4125" s="11"/>
    </row>
    <row r="4126" spans="1:8" x14ac:dyDescent="0.35">
      <c r="A4126" t="str">
        <f t="shared" si="65"/>
        <v>RHARXAssessment</v>
      </c>
      <c r="B4126" t="s">
        <v>158</v>
      </c>
      <c r="C4126" t="s">
        <v>11763</v>
      </c>
      <c r="D4126" t="s">
        <v>1916</v>
      </c>
      <c r="E4126" t="s">
        <v>1941</v>
      </c>
      <c r="F4126" t="s">
        <v>11806</v>
      </c>
      <c r="G4126" s="11"/>
      <c r="H4126" s="11"/>
    </row>
    <row r="4127" spans="1:8" x14ac:dyDescent="0.35">
      <c r="A4127" t="str">
        <f t="shared" si="65"/>
        <v>RHARYConcare</v>
      </c>
      <c r="B4127" t="s">
        <v>158</v>
      </c>
      <c r="C4127" t="s">
        <v>11763</v>
      </c>
      <c r="D4127" t="s">
        <v>1940</v>
      </c>
      <c r="E4127" t="s">
        <v>1941</v>
      </c>
      <c r="F4127" t="s">
        <v>11807</v>
      </c>
      <c r="G4127" s="11"/>
      <c r="H4127" s="11"/>
    </row>
    <row r="4128" spans="1:8" x14ac:dyDescent="0.35">
      <c r="A4128" t="str">
        <f t="shared" si="65"/>
        <v>RHARXConcare</v>
      </c>
      <c r="B4128" t="s">
        <v>158</v>
      </c>
      <c r="C4128" t="s">
        <v>11763</v>
      </c>
      <c r="D4128" t="s">
        <v>1916</v>
      </c>
      <c r="E4128" t="s">
        <v>1941</v>
      </c>
      <c r="F4128" t="s">
        <v>11807</v>
      </c>
      <c r="G4128" s="11"/>
      <c r="H4128" s="11"/>
    </row>
    <row r="4129" spans="1:8" x14ac:dyDescent="0.35">
      <c r="A4129" t="str">
        <f t="shared" si="65"/>
        <v>RHARYRehab</v>
      </c>
      <c r="B4129" t="s">
        <v>158</v>
      </c>
      <c r="C4129" t="s">
        <v>11763</v>
      </c>
      <c r="D4129" t="s">
        <v>1940</v>
      </c>
      <c r="E4129" t="s">
        <v>1941</v>
      </c>
      <c r="F4129" t="s">
        <v>11808</v>
      </c>
      <c r="G4129" s="11"/>
      <c r="H4129" s="11"/>
    </row>
    <row r="4130" spans="1:8" x14ac:dyDescent="0.35">
      <c r="A4130" t="str">
        <f t="shared" si="65"/>
        <v>RHARXRehab</v>
      </c>
      <c r="B4130" t="s">
        <v>158</v>
      </c>
      <c r="C4130" t="s">
        <v>11763</v>
      </c>
      <c r="D4130" t="s">
        <v>1916</v>
      </c>
      <c r="E4130" t="s">
        <v>1941</v>
      </c>
      <c r="F4130" t="s">
        <v>11808</v>
      </c>
      <c r="G4130" s="11"/>
      <c r="H4130" s="11"/>
    </row>
    <row r="4131" spans="1:8" x14ac:dyDescent="0.35">
      <c r="A4131" t="str">
        <f t="shared" si="65"/>
        <v>RNUDQAbbey</v>
      </c>
      <c r="B4131" t="s">
        <v>159</v>
      </c>
      <c r="C4131" t="s">
        <v>11809</v>
      </c>
      <c r="D4131" t="s">
        <v>2609</v>
      </c>
      <c r="E4131" t="s">
        <v>2610</v>
      </c>
      <c r="F4131" t="s">
        <v>8757</v>
      </c>
      <c r="G4131" s="11"/>
      <c r="H4131" s="11"/>
    </row>
    <row r="4132" spans="1:8" x14ac:dyDescent="0.35">
      <c r="A4132" t="str">
        <f t="shared" si="65"/>
        <v>RNUDQOSRU</v>
      </c>
      <c r="B4132" t="s">
        <v>159</v>
      </c>
      <c r="C4132" t="s">
        <v>11809</v>
      </c>
      <c r="D4132" t="s">
        <v>2609</v>
      </c>
      <c r="E4132" t="s">
        <v>2610</v>
      </c>
      <c r="F4132" t="s">
        <v>11811</v>
      </c>
      <c r="G4132" s="11"/>
      <c r="H4132" s="11"/>
    </row>
    <row r="4133" spans="1:8" x14ac:dyDescent="0.35">
      <c r="A4133" t="str">
        <f t="shared" si="65"/>
        <v>RNUCEBicester</v>
      </c>
      <c r="B4133" t="s">
        <v>159</v>
      </c>
      <c r="C4133" t="s">
        <v>11809</v>
      </c>
      <c r="D4133" t="s">
        <v>2611</v>
      </c>
      <c r="E4133" t="s">
        <v>2612</v>
      </c>
      <c r="F4133" t="s">
        <v>11812</v>
      </c>
      <c r="G4133" s="11"/>
      <c r="H4133" s="11"/>
    </row>
    <row r="4134" spans="1:8" x14ac:dyDescent="0.35">
      <c r="A4134" t="str">
        <f t="shared" si="65"/>
        <v>RNUCKDidcot</v>
      </c>
      <c r="B4134" t="s">
        <v>159</v>
      </c>
      <c r="C4134" t="s">
        <v>11809</v>
      </c>
      <c r="D4134" t="s">
        <v>2613</v>
      </c>
      <c r="E4134" t="s">
        <v>2614</v>
      </c>
      <c r="F4134" t="s">
        <v>11813</v>
      </c>
      <c r="G4134" s="11"/>
      <c r="H4134" s="11"/>
    </row>
    <row r="4135" spans="1:8" x14ac:dyDescent="0.35">
      <c r="A4135" t="str">
        <f t="shared" si="65"/>
        <v>RNU30Ashurst</v>
      </c>
      <c r="B4135" t="s">
        <v>159</v>
      </c>
      <c r="C4135" t="s">
        <v>11809</v>
      </c>
      <c r="D4135" t="s">
        <v>2615</v>
      </c>
      <c r="E4135" t="s">
        <v>2616</v>
      </c>
      <c r="F4135" t="s">
        <v>11814</v>
      </c>
      <c r="G4135" s="11"/>
      <c r="H4135" s="11"/>
    </row>
    <row r="4136" spans="1:8" x14ac:dyDescent="0.35">
      <c r="A4136" t="str">
        <f t="shared" si="65"/>
        <v>RNU30Evenlode</v>
      </c>
      <c r="B4136" t="s">
        <v>159</v>
      </c>
      <c r="C4136" t="s">
        <v>11809</v>
      </c>
      <c r="D4136" t="s">
        <v>2615</v>
      </c>
      <c r="E4136" t="s">
        <v>2616</v>
      </c>
      <c r="F4136" t="s">
        <v>11815</v>
      </c>
      <c r="G4136" s="11"/>
      <c r="H4136" s="11"/>
    </row>
    <row r="4137" spans="1:8" x14ac:dyDescent="0.35">
      <c r="A4137" t="str">
        <f t="shared" si="65"/>
        <v>RNU30Glyme</v>
      </c>
      <c r="B4137" t="s">
        <v>159</v>
      </c>
      <c r="C4137" t="s">
        <v>11809</v>
      </c>
      <c r="D4137" t="s">
        <v>2615</v>
      </c>
      <c r="E4137" t="s">
        <v>2616</v>
      </c>
      <c r="F4137" t="s">
        <v>11816</v>
      </c>
      <c r="G4137" s="11"/>
      <c r="H4137" s="11"/>
    </row>
    <row r="4138" spans="1:8" x14ac:dyDescent="0.35">
      <c r="A4138" t="str">
        <f t="shared" si="65"/>
        <v>RNU30Kennet</v>
      </c>
      <c r="B4138" t="s">
        <v>159</v>
      </c>
      <c r="C4138" t="s">
        <v>11809</v>
      </c>
      <c r="D4138" t="s">
        <v>2615</v>
      </c>
      <c r="E4138" t="s">
        <v>2616</v>
      </c>
      <c r="F4138" t="s">
        <v>10622</v>
      </c>
      <c r="G4138" s="11"/>
      <c r="H4138" s="11"/>
    </row>
    <row r="4139" spans="1:8" x14ac:dyDescent="0.35">
      <c r="A4139" t="str">
        <f t="shared" si="65"/>
        <v>RNU30Kestrel</v>
      </c>
      <c r="B4139" t="s">
        <v>159</v>
      </c>
      <c r="C4139" t="s">
        <v>11809</v>
      </c>
      <c r="D4139" t="s">
        <v>2615</v>
      </c>
      <c r="E4139" t="s">
        <v>2616</v>
      </c>
      <c r="F4139" t="s">
        <v>11817</v>
      </c>
      <c r="G4139" s="11"/>
      <c r="H4139" s="11"/>
    </row>
    <row r="4140" spans="1:8" x14ac:dyDescent="0.35">
      <c r="A4140" t="str">
        <f t="shared" si="65"/>
        <v>RNU30Kingfisher</v>
      </c>
      <c r="B4140" t="s">
        <v>159</v>
      </c>
      <c r="C4140" t="s">
        <v>11809</v>
      </c>
      <c r="D4140" t="s">
        <v>2615</v>
      </c>
      <c r="E4140" t="s">
        <v>2616</v>
      </c>
      <c r="F4140" t="s">
        <v>8400</v>
      </c>
      <c r="G4140" s="11"/>
      <c r="H4140" s="11"/>
    </row>
    <row r="4141" spans="1:8" x14ac:dyDescent="0.35">
      <c r="A4141" t="str">
        <f t="shared" si="65"/>
        <v>RNU30Lambourne</v>
      </c>
      <c r="B4141" t="s">
        <v>159</v>
      </c>
      <c r="C4141" t="s">
        <v>11809</v>
      </c>
      <c r="D4141" t="s">
        <v>2615</v>
      </c>
      <c r="E4141" t="s">
        <v>2616</v>
      </c>
      <c r="F4141" t="s">
        <v>11818</v>
      </c>
      <c r="G4141" s="11"/>
      <c r="H4141" s="11"/>
    </row>
    <row r="4142" spans="1:8" x14ac:dyDescent="0.35">
      <c r="A4142" t="str">
        <f t="shared" si="65"/>
        <v>RNU30Phoenix</v>
      </c>
      <c r="B4142" t="s">
        <v>159</v>
      </c>
      <c r="C4142" t="s">
        <v>11809</v>
      </c>
      <c r="D4142" t="s">
        <v>2615</v>
      </c>
      <c r="E4142" t="s">
        <v>2616</v>
      </c>
      <c r="F4142" t="s">
        <v>9042</v>
      </c>
      <c r="G4142" s="11"/>
      <c r="H4142" s="11"/>
    </row>
    <row r="4143" spans="1:8" x14ac:dyDescent="0.35">
      <c r="A4143" t="str">
        <f t="shared" ref="A4143:A4206" si="66">CONCATENATE(D4143,F4143)</f>
        <v>RNU30Wenric</v>
      </c>
      <c r="B4143" t="s">
        <v>159</v>
      </c>
      <c r="C4143" t="s">
        <v>11809</v>
      </c>
      <c r="D4143" t="s">
        <v>2615</v>
      </c>
      <c r="E4143" t="s">
        <v>2616</v>
      </c>
      <c r="F4143" t="s">
        <v>11819</v>
      </c>
      <c r="G4143" s="11"/>
      <c r="H4143" s="11"/>
    </row>
    <row r="4144" spans="1:8" x14ac:dyDescent="0.35">
      <c r="A4144" t="str">
        <f t="shared" si="66"/>
        <v>RNU92Chaffron</v>
      </c>
      <c r="B4144" t="s">
        <v>159</v>
      </c>
      <c r="C4144" t="s">
        <v>11809</v>
      </c>
      <c r="D4144" t="s">
        <v>2617</v>
      </c>
      <c r="E4144" t="s">
        <v>2618</v>
      </c>
      <c r="F4144" t="s">
        <v>11820</v>
      </c>
      <c r="G4144" s="11"/>
      <c r="H4144" s="11"/>
    </row>
    <row r="4145" spans="1:8" x14ac:dyDescent="0.35">
      <c r="A4145" t="str">
        <f t="shared" si="66"/>
        <v>RNU92Watling</v>
      </c>
      <c r="B4145" t="s">
        <v>159</v>
      </c>
      <c r="C4145" t="s">
        <v>11809</v>
      </c>
      <c r="D4145" t="s">
        <v>2617</v>
      </c>
      <c r="E4145" t="s">
        <v>2618</v>
      </c>
      <c r="F4145" t="s">
        <v>11821</v>
      </c>
      <c r="G4145" s="11"/>
      <c r="H4145" s="11"/>
    </row>
    <row r="4146" spans="1:8" x14ac:dyDescent="0.35">
      <c r="A4146" t="str">
        <f t="shared" si="66"/>
        <v>RNUAMCotswold House Marlborough</v>
      </c>
      <c r="B4146" t="s">
        <v>159</v>
      </c>
      <c r="C4146" t="s">
        <v>11809</v>
      </c>
      <c r="D4146" t="s">
        <v>2619</v>
      </c>
      <c r="E4146" t="s">
        <v>2461</v>
      </c>
      <c r="F4146" t="s">
        <v>11822</v>
      </c>
      <c r="G4146" s="11"/>
      <c r="H4146" s="11"/>
    </row>
    <row r="4147" spans="1:8" x14ac:dyDescent="0.35">
      <c r="A4147" t="str">
        <f t="shared" si="66"/>
        <v>RNUALMarlborough House</v>
      </c>
      <c r="B4147" t="s">
        <v>159</v>
      </c>
      <c r="C4147" t="s">
        <v>11809</v>
      </c>
      <c r="D4147" t="s">
        <v>2620</v>
      </c>
      <c r="E4147" t="s">
        <v>2621</v>
      </c>
      <c r="F4147" t="s">
        <v>11823</v>
      </c>
      <c r="G4147" s="11"/>
      <c r="H4147" s="11"/>
    </row>
    <row r="4148" spans="1:8" x14ac:dyDescent="0.35">
      <c r="A4148" t="str">
        <f t="shared" si="66"/>
        <v>RNU75Cherwell</v>
      </c>
      <c r="B4148" t="s">
        <v>159</v>
      </c>
      <c r="C4148" t="s">
        <v>11809</v>
      </c>
      <c r="D4148" t="s">
        <v>2622</v>
      </c>
      <c r="E4148" t="s">
        <v>2623</v>
      </c>
      <c r="F4148" t="s">
        <v>11824</v>
      </c>
      <c r="G4148" s="11"/>
      <c r="H4148" s="11"/>
    </row>
    <row r="4149" spans="1:8" x14ac:dyDescent="0.35">
      <c r="A4149" t="str">
        <f t="shared" si="66"/>
        <v>RNU75City Hospital</v>
      </c>
      <c r="B4149" t="s">
        <v>159</v>
      </c>
      <c r="C4149" t="s">
        <v>11809</v>
      </c>
      <c r="D4149" t="s">
        <v>2622</v>
      </c>
      <c r="E4149" t="s">
        <v>2623</v>
      </c>
      <c r="F4149" t="s">
        <v>11825</v>
      </c>
      <c r="G4149" s="11"/>
      <c r="H4149" s="11"/>
    </row>
    <row r="4150" spans="1:8" x14ac:dyDescent="0.35">
      <c r="A4150" t="str">
        <f t="shared" si="66"/>
        <v>RNU75Sandford</v>
      </c>
      <c r="B4150" t="s">
        <v>159</v>
      </c>
      <c r="C4150" t="s">
        <v>11809</v>
      </c>
      <c r="D4150" t="s">
        <v>2622</v>
      </c>
      <c r="E4150" t="s">
        <v>2623</v>
      </c>
      <c r="F4150" t="s">
        <v>11827</v>
      </c>
      <c r="G4150" s="11"/>
      <c r="H4150" s="11"/>
    </row>
    <row r="4151" spans="1:8" x14ac:dyDescent="0.35">
      <c r="A4151" t="str">
        <f t="shared" si="66"/>
        <v>RNUDJWallingford</v>
      </c>
      <c r="B4151" t="s">
        <v>159</v>
      </c>
      <c r="C4151" t="s">
        <v>11809</v>
      </c>
      <c r="D4151" t="s">
        <v>2624</v>
      </c>
      <c r="E4151" t="s">
        <v>2016</v>
      </c>
      <c r="F4151" t="s">
        <v>11828</v>
      </c>
      <c r="G4151" s="11"/>
      <c r="H4151" s="11"/>
    </row>
    <row r="4152" spans="1:8" x14ac:dyDescent="0.35">
      <c r="A4152" t="str">
        <f t="shared" si="66"/>
        <v>RNU33Allen</v>
      </c>
      <c r="B4152" t="s">
        <v>159</v>
      </c>
      <c r="C4152" t="s">
        <v>11809</v>
      </c>
      <c r="D4152" t="s">
        <v>2625</v>
      </c>
      <c r="E4152" t="s">
        <v>2626</v>
      </c>
      <c r="F4152" t="s">
        <v>11829</v>
      </c>
      <c r="G4152" s="11"/>
      <c r="H4152" s="11"/>
    </row>
    <row r="4153" spans="1:8" x14ac:dyDescent="0.35">
      <c r="A4153" t="str">
        <f t="shared" si="66"/>
        <v>RNU33Cotswold House Oxford</v>
      </c>
      <c r="B4153" t="s">
        <v>159</v>
      </c>
      <c r="C4153" t="s">
        <v>11809</v>
      </c>
      <c r="D4153" t="s">
        <v>2625</v>
      </c>
      <c r="E4153" t="s">
        <v>2626</v>
      </c>
      <c r="F4153" t="s">
        <v>11830</v>
      </c>
      <c r="G4153" s="11"/>
      <c r="H4153" s="11"/>
    </row>
    <row r="4154" spans="1:8" x14ac:dyDescent="0.35">
      <c r="A4154" t="str">
        <f t="shared" si="66"/>
        <v>RNU33Highfield</v>
      </c>
      <c r="B4154" t="s">
        <v>159</v>
      </c>
      <c r="C4154" t="s">
        <v>11809</v>
      </c>
      <c r="D4154" t="s">
        <v>2625</v>
      </c>
      <c r="E4154" t="s">
        <v>2626</v>
      </c>
      <c r="F4154" t="s">
        <v>11831</v>
      </c>
      <c r="G4154" s="11"/>
      <c r="H4154" s="11"/>
    </row>
    <row r="4155" spans="1:8" x14ac:dyDescent="0.35">
      <c r="A4155" t="str">
        <f t="shared" si="66"/>
        <v>RNU33Vaughan Thomas</v>
      </c>
      <c r="B4155" t="s">
        <v>159</v>
      </c>
      <c r="C4155" t="s">
        <v>11809</v>
      </c>
      <c r="D4155" t="s">
        <v>2625</v>
      </c>
      <c r="E4155" t="s">
        <v>2626</v>
      </c>
      <c r="F4155" t="s">
        <v>11832</v>
      </c>
      <c r="G4155" s="11"/>
      <c r="H4155" s="11"/>
    </row>
    <row r="4156" spans="1:8" x14ac:dyDescent="0.35">
      <c r="A4156" t="str">
        <f t="shared" si="66"/>
        <v>RNU33Wintle</v>
      </c>
      <c r="B4156" t="s">
        <v>159</v>
      </c>
      <c r="C4156" t="s">
        <v>11809</v>
      </c>
      <c r="D4156" t="s">
        <v>2625</v>
      </c>
      <c r="E4156" t="s">
        <v>2626</v>
      </c>
      <c r="F4156" t="s">
        <v>11833</v>
      </c>
      <c r="G4156" s="11"/>
      <c r="H4156" s="11"/>
    </row>
    <row r="4157" spans="1:8" x14ac:dyDescent="0.35">
      <c r="A4157" t="str">
        <f t="shared" si="66"/>
        <v>RNUGPAmber</v>
      </c>
      <c r="B4157" t="s">
        <v>159</v>
      </c>
      <c r="C4157" t="s">
        <v>11809</v>
      </c>
      <c r="D4157" t="s">
        <v>2627</v>
      </c>
      <c r="E4157" t="s">
        <v>2628</v>
      </c>
      <c r="F4157" t="s">
        <v>9282</v>
      </c>
      <c r="G4157" s="11"/>
      <c r="H4157" s="11"/>
    </row>
    <row r="4158" spans="1:8" x14ac:dyDescent="0.35">
      <c r="A4158" t="str">
        <f t="shared" si="66"/>
        <v>RNUGPOpal</v>
      </c>
      <c r="B4158" t="s">
        <v>159</v>
      </c>
      <c r="C4158" t="s">
        <v>11809</v>
      </c>
      <c r="D4158" t="s">
        <v>2627</v>
      </c>
      <c r="E4158" t="s">
        <v>2628</v>
      </c>
      <c r="F4158" t="s">
        <v>11834</v>
      </c>
      <c r="G4158" s="11"/>
      <c r="H4158" s="11"/>
    </row>
    <row r="4159" spans="1:8" x14ac:dyDescent="0.35">
      <c r="A4159" t="str">
        <f t="shared" si="66"/>
        <v>RNUGPRuby</v>
      </c>
      <c r="B4159" t="s">
        <v>159</v>
      </c>
      <c r="C4159" t="s">
        <v>11809</v>
      </c>
      <c r="D4159" t="s">
        <v>2627</v>
      </c>
      <c r="E4159" t="s">
        <v>2628</v>
      </c>
      <c r="F4159" t="s">
        <v>9842</v>
      </c>
      <c r="G4159" s="11"/>
      <c r="H4159" s="11"/>
    </row>
    <row r="4160" spans="1:8" x14ac:dyDescent="0.35">
      <c r="A4160" t="str">
        <f t="shared" si="66"/>
        <v>RNUGPSapphire</v>
      </c>
      <c r="B4160" t="s">
        <v>159</v>
      </c>
      <c r="C4160" t="s">
        <v>11809</v>
      </c>
      <c r="D4160" t="s">
        <v>2627</v>
      </c>
      <c r="E4160" t="s">
        <v>2628</v>
      </c>
      <c r="F4160" t="s">
        <v>11113</v>
      </c>
      <c r="G4160" s="11"/>
      <c r="H4160" s="11"/>
    </row>
    <row r="4161" spans="1:8" x14ac:dyDescent="0.35">
      <c r="A4161" t="str">
        <f t="shared" si="66"/>
        <v>RNUGPWoodlands</v>
      </c>
      <c r="B4161" t="s">
        <v>159</v>
      </c>
      <c r="C4161" t="s">
        <v>11809</v>
      </c>
      <c r="D4161" t="s">
        <v>2627</v>
      </c>
      <c r="E4161" t="s">
        <v>2628</v>
      </c>
      <c r="F4161" t="s">
        <v>10165</v>
      </c>
      <c r="G4161" s="11"/>
      <c r="H4161" s="11"/>
    </row>
    <row r="4162" spans="1:8" x14ac:dyDescent="0.35">
      <c r="A4162" t="str">
        <f t="shared" si="66"/>
        <v>RNUDMLinfoot</v>
      </c>
      <c r="B4162" t="s">
        <v>159</v>
      </c>
      <c r="C4162" t="s">
        <v>11809</v>
      </c>
      <c r="D4162" t="s">
        <v>2629</v>
      </c>
      <c r="E4162" t="s">
        <v>2630</v>
      </c>
      <c r="F4162" t="s">
        <v>11835</v>
      </c>
      <c r="G4162" s="11"/>
      <c r="H4162" s="11"/>
    </row>
    <row r="4163" spans="1:8" x14ac:dyDescent="0.35">
      <c r="A4163" t="str">
        <f t="shared" si="66"/>
        <v>RNUDMWenrisc</v>
      </c>
      <c r="B4163" t="s">
        <v>159</v>
      </c>
      <c r="C4163" t="s">
        <v>11809</v>
      </c>
      <c r="D4163" t="s">
        <v>2629</v>
      </c>
      <c r="E4163" t="s">
        <v>2630</v>
      </c>
      <c r="F4163" t="s">
        <v>11836</v>
      </c>
      <c r="G4163" s="11"/>
      <c r="H4163" s="11"/>
    </row>
    <row r="4164" spans="1:8" x14ac:dyDescent="0.35">
      <c r="A4164" t="str">
        <f t="shared" si="66"/>
        <v>RTH02C-WD Blenheim</v>
      </c>
      <c r="B4164" t="s">
        <v>160</v>
      </c>
      <c r="C4164" t="s">
        <v>11837</v>
      </c>
      <c r="D4164" t="s">
        <v>4045</v>
      </c>
      <c r="E4164" t="s">
        <v>11838</v>
      </c>
      <c r="F4164" t="s">
        <v>11839</v>
      </c>
      <c r="G4164" s="11"/>
      <c r="H4164" s="11"/>
    </row>
    <row r="4165" spans="1:8" x14ac:dyDescent="0.35">
      <c r="A4165" t="str">
        <f t="shared" si="66"/>
        <v>RTH02C-WD Haem</v>
      </c>
      <c r="B4165" t="s">
        <v>160</v>
      </c>
      <c r="C4165" t="s">
        <v>11837</v>
      </c>
      <c r="D4165" t="s">
        <v>4045</v>
      </c>
      <c r="E4165" t="s">
        <v>11838</v>
      </c>
      <c r="F4165" t="s">
        <v>11840</v>
      </c>
      <c r="G4165" s="11"/>
      <c r="H4165" s="11"/>
    </row>
    <row r="4166" spans="1:8" x14ac:dyDescent="0.35">
      <c r="A4166" t="str">
        <f t="shared" si="66"/>
        <v>RTH02C-WD OCJAW</v>
      </c>
      <c r="B4166" t="s">
        <v>160</v>
      </c>
      <c r="C4166" t="s">
        <v>11837</v>
      </c>
      <c r="D4166" t="s">
        <v>4045</v>
      </c>
      <c r="E4166" t="s">
        <v>11838</v>
      </c>
      <c r="F4166" t="s">
        <v>11841</v>
      </c>
      <c r="G4166" s="11"/>
      <c r="H4166" s="11"/>
    </row>
    <row r="4167" spans="1:8" x14ac:dyDescent="0.35">
      <c r="A4167" t="str">
        <f t="shared" si="66"/>
        <v>RTH02C-WD Oncology</v>
      </c>
      <c r="B4167" t="s">
        <v>160</v>
      </c>
      <c r="C4167" t="s">
        <v>11837</v>
      </c>
      <c r="D4167" t="s">
        <v>4045</v>
      </c>
      <c r="E4167" t="s">
        <v>11838</v>
      </c>
      <c r="F4167" t="s">
        <v>11842</v>
      </c>
      <c r="G4167" s="11"/>
      <c r="H4167" s="11"/>
    </row>
    <row r="4168" spans="1:8" x14ac:dyDescent="0.35">
      <c r="A4168" t="str">
        <f t="shared" si="66"/>
        <v>RTH02C-WD Renal</v>
      </c>
      <c r="B4168" t="s">
        <v>160</v>
      </c>
      <c r="C4168" t="s">
        <v>11837</v>
      </c>
      <c r="D4168" t="s">
        <v>4045</v>
      </c>
      <c r="E4168" t="s">
        <v>11838</v>
      </c>
      <c r="F4168" t="s">
        <v>11843</v>
      </c>
      <c r="G4168" s="11"/>
      <c r="H4168" s="11"/>
    </row>
    <row r="4169" spans="1:8" x14ac:dyDescent="0.35">
      <c r="A4169" t="str">
        <f t="shared" si="66"/>
        <v>RTH02C-WD Sobell</v>
      </c>
      <c r="B4169" t="s">
        <v>160</v>
      </c>
      <c r="C4169" t="s">
        <v>11837</v>
      </c>
      <c r="D4169" t="s">
        <v>4045</v>
      </c>
      <c r="E4169" t="s">
        <v>11838</v>
      </c>
      <c r="F4169" t="s">
        <v>11844</v>
      </c>
      <c r="G4169" s="11"/>
      <c r="H4169" s="11"/>
    </row>
    <row r="4170" spans="1:8" x14ac:dyDescent="0.35">
      <c r="A4170" t="str">
        <f t="shared" si="66"/>
        <v>RTH02C-WD Upper GI</v>
      </c>
      <c r="B4170" t="s">
        <v>160</v>
      </c>
      <c r="C4170" t="s">
        <v>11837</v>
      </c>
      <c r="D4170" t="s">
        <v>4045</v>
      </c>
      <c r="E4170" t="s">
        <v>11838</v>
      </c>
      <c r="F4170" t="s">
        <v>11845</v>
      </c>
      <c r="G4170" s="11"/>
      <c r="H4170" s="11"/>
    </row>
    <row r="4171" spans="1:8" x14ac:dyDescent="0.35">
      <c r="A4171" t="str">
        <f t="shared" si="66"/>
        <v>RTH02C-WD Urology</v>
      </c>
      <c r="B4171" t="s">
        <v>160</v>
      </c>
      <c r="C4171" t="s">
        <v>11837</v>
      </c>
      <c r="D4171" t="s">
        <v>4045</v>
      </c>
      <c r="E4171" t="s">
        <v>11838</v>
      </c>
      <c r="F4171" t="s">
        <v>11846</v>
      </c>
      <c r="G4171" s="11"/>
      <c r="H4171" s="11"/>
    </row>
    <row r="4172" spans="1:8" x14ac:dyDescent="0.35">
      <c r="A4172" t="str">
        <f t="shared" si="66"/>
        <v>RTH02C-WD Wytham</v>
      </c>
      <c r="B4172" t="s">
        <v>160</v>
      </c>
      <c r="C4172" t="s">
        <v>11837</v>
      </c>
      <c r="D4172" t="s">
        <v>4045</v>
      </c>
      <c r="E4172" t="s">
        <v>11838</v>
      </c>
      <c r="F4172" t="s">
        <v>11847</v>
      </c>
      <c r="G4172" s="11"/>
      <c r="H4172" s="11"/>
    </row>
    <row r="4173" spans="1:8" x14ac:dyDescent="0.35">
      <c r="A4173" t="str">
        <f t="shared" si="66"/>
        <v>RTH05H-WD Childrens</v>
      </c>
      <c r="B4173" t="s">
        <v>160</v>
      </c>
      <c r="C4173" t="s">
        <v>11837</v>
      </c>
      <c r="D4173" t="s">
        <v>4055</v>
      </c>
      <c r="E4173" t="s">
        <v>11848</v>
      </c>
      <c r="F4173" t="s">
        <v>11849</v>
      </c>
      <c r="G4173" s="11"/>
      <c r="H4173" s="11"/>
    </row>
    <row r="4174" spans="1:8" x14ac:dyDescent="0.35">
      <c r="A4174" t="str">
        <f t="shared" si="66"/>
        <v>RTH05H-WD Crit Care</v>
      </c>
      <c r="B4174" t="s">
        <v>160</v>
      </c>
      <c r="C4174" t="s">
        <v>11837</v>
      </c>
      <c r="D4174" t="s">
        <v>4055</v>
      </c>
      <c r="E4174" t="s">
        <v>11848</v>
      </c>
      <c r="F4174" t="s">
        <v>11850</v>
      </c>
      <c r="G4174" s="11"/>
      <c r="H4174" s="11"/>
    </row>
    <row r="4175" spans="1:8" x14ac:dyDescent="0.35">
      <c r="A4175" t="str">
        <f t="shared" si="66"/>
        <v>RTH05H-WD Juniper</v>
      </c>
      <c r="B4175" t="s">
        <v>160</v>
      </c>
      <c r="C4175" t="s">
        <v>11837</v>
      </c>
      <c r="D4175" t="s">
        <v>4055</v>
      </c>
      <c r="E4175" t="s">
        <v>11848</v>
      </c>
      <c r="F4175" t="s">
        <v>11851</v>
      </c>
      <c r="G4175" s="11"/>
      <c r="H4175" s="11"/>
    </row>
    <row r="4176" spans="1:8" x14ac:dyDescent="0.35">
      <c r="A4176" t="str">
        <f t="shared" si="66"/>
        <v>RTH05H-WD Laburnum</v>
      </c>
      <c r="B4176" t="s">
        <v>160</v>
      </c>
      <c r="C4176" t="s">
        <v>11837</v>
      </c>
      <c r="D4176" t="s">
        <v>4055</v>
      </c>
      <c r="E4176" t="s">
        <v>11848</v>
      </c>
      <c r="F4176" t="s">
        <v>11852</v>
      </c>
      <c r="G4176" s="11"/>
      <c r="H4176" s="11"/>
    </row>
    <row r="4177" spans="1:8" x14ac:dyDescent="0.35">
      <c r="A4177" t="str">
        <f t="shared" si="66"/>
        <v>RTH05H-WD Trauma</v>
      </c>
      <c r="B4177" t="s">
        <v>160</v>
      </c>
      <c r="C4177" t="s">
        <v>11837</v>
      </c>
      <c r="D4177" t="s">
        <v>4055</v>
      </c>
      <c r="E4177" t="s">
        <v>11848</v>
      </c>
      <c r="F4177" t="s">
        <v>11853</v>
      </c>
      <c r="G4177" s="11"/>
      <c r="H4177" s="11"/>
    </row>
    <row r="4178" spans="1:8" x14ac:dyDescent="0.35">
      <c r="A4178" t="str">
        <f t="shared" si="66"/>
        <v>RTH08J-WD 5A</v>
      </c>
      <c r="B4178" t="s">
        <v>160</v>
      </c>
      <c r="C4178" t="s">
        <v>11837</v>
      </c>
      <c r="D4178" t="s">
        <v>4057</v>
      </c>
      <c r="E4178" t="s">
        <v>11854</v>
      </c>
      <c r="F4178" t="s">
        <v>11855</v>
      </c>
      <c r="G4178" s="11"/>
      <c r="H4178" s="11"/>
    </row>
    <row r="4179" spans="1:8" x14ac:dyDescent="0.35">
      <c r="A4179" t="str">
        <f t="shared" si="66"/>
        <v>RTH08J-WD 5F</v>
      </c>
      <c r="B4179" t="s">
        <v>160</v>
      </c>
      <c r="C4179" t="s">
        <v>11837</v>
      </c>
      <c r="D4179" t="s">
        <v>4057</v>
      </c>
      <c r="E4179" t="s">
        <v>11854</v>
      </c>
      <c r="F4179" t="s">
        <v>11856</v>
      </c>
      <c r="G4179" s="11"/>
      <c r="H4179" s="11"/>
    </row>
    <row r="4180" spans="1:8" x14ac:dyDescent="0.35">
      <c r="A4180" t="str">
        <f t="shared" si="66"/>
        <v>RTH08J-WD 6A</v>
      </c>
      <c r="B4180" t="s">
        <v>160</v>
      </c>
      <c r="C4180" t="s">
        <v>11837</v>
      </c>
      <c r="D4180" t="s">
        <v>4057</v>
      </c>
      <c r="E4180" t="s">
        <v>11854</v>
      </c>
      <c r="F4180" t="s">
        <v>11857</v>
      </c>
      <c r="G4180" s="11"/>
      <c r="H4180" s="11"/>
    </row>
    <row r="4181" spans="1:8" x14ac:dyDescent="0.35">
      <c r="A4181" t="str">
        <f t="shared" si="66"/>
        <v>RTH08J-WD 6B Stroke</v>
      </c>
      <c r="B4181" t="s">
        <v>160</v>
      </c>
      <c r="C4181" t="s">
        <v>11837</v>
      </c>
      <c r="D4181" t="s">
        <v>4057</v>
      </c>
      <c r="E4181" t="s">
        <v>11854</v>
      </c>
      <c r="F4181" t="s">
        <v>11858</v>
      </c>
      <c r="G4181" s="11"/>
      <c r="H4181" s="11"/>
    </row>
    <row r="4182" spans="1:8" x14ac:dyDescent="0.35">
      <c r="A4182" t="str">
        <f t="shared" si="66"/>
        <v>RTH08J-WD 6C SSW</v>
      </c>
      <c r="B4182" t="s">
        <v>160</v>
      </c>
      <c r="C4182" t="s">
        <v>11837</v>
      </c>
      <c r="D4182" t="s">
        <v>4057</v>
      </c>
      <c r="E4182" t="s">
        <v>11854</v>
      </c>
      <c r="F4182" t="s">
        <v>11859</v>
      </c>
      <c r="G4182" s="11"/>
      <c r="H4182" s="11"/>
    </row>
    <row r="4183" spans="1:8" x14ac:dyDescent="0.35">
      <c r="A4183" t="str">
        <f t="shared" si="66"/>
        <v>RTH08J-WD 7E Osler</v>
      </c>
      <c r="B4183" t="s">
        <v>160</v>
      </c>
      <c r="C4183" t="s">
        <v>11837</v>
      </c>
      <c r="D4183" t="s">
        <v>4057</v>
      </c>
      <c r="E4183" t="s">
        <v>11854</v>
      </c>
      <c r="F4183" t="s">
        <v>11860</v>
      </c>
      <c r="G4183" s="11"/>
      <c r="H4183" s="11"/>
    </row>
    <row r="4184" spans="1:8" x14ac:dyDescent="0.35">
      <c r="A4184" t="str">
        <f t="shared" si="66"/>
        <v>RTH08J-WD 7F Trauma</v>
      </c>
      <c r="B4184" t="s">
        <v>160</v>
      </c>
      <c r="C4184" t="s">
        <v>11837</v>
      </c>
      <c r="D4184" t="s">
        <v>4057</v>
      </c>
      <c r="E4184" t="s">
        <v>11854</v>
      </c>
      <c r="F4184" t="s">
        <v>11861</v>
      </c>
      <c r="G4184" s="11"/>
      <c r="H4184" s="11"/>
    </row>
    <row r="4185" spans="1:8" x14ac:dyDescent="0.35">
      <c r="A4185" t="str">
        <f t="shared" si="66"/>
        <v>RTH08J-WD AdamTrauma</v>
      </c>
      <c r="B4185" t="s">
        <v>160</v>
      </c>
      <c r="C4185" t="s">
        <v>11837</v>
      </c>
      <c r="D4185" t="s">
        <v>4057</v>
      </c>
      <c r="E4185" t="s">
        <v>11854</v>
      </c>
      <c r="F4185" t="s">
        <v>11862</v>
      </c>
      <c r="G4185" s="11"/>
      <c r="H4185" s="11"/>
    </row>
    <row r="4186" spans="1:8" x14ac:dyDescent="0.35">
      <c r="A4186" t="str">
        <f t="shared" si="66"/>
        <v>RTH08J-WD Adult ICU</v>
      </c>
      <c r="B4186" t="s">
        <v>160</v>
      </c>
      <c r="C4186" t="s">
        <v>11837</v>
      </c>
      <c r="D4186" t="s">
        <v>4057</v>
      </c>
      <c r="E4186" t="s">
        <v>11854</v>
      </c>
      <c r="F4186" t="s">
        <v>11863</v>
      </c>
      <c r="G4186" s="11"/>
      <c r="H4186" s="11"/>
    </row>
    <row r="4187" spans="1:8" x14ac:dyDescent="0.35">
      <c r="A4187" t="str">
        <f t="shared" si="66"/>
        <v>RTH08J-WD Bell-Dray</v>
      </c>
      <c r="B4187" t="s">
        <v>160</v>
      </c>
      <c r="C4187" t="s">
        <v>11837</v>
      </c>
      <c r="D4187" t="s">
        <v>4057</v>
      </c>
      <c r="E4187" t="s">
        <v>11854</v>
      </c>
      <c r="F4187" t="s">
        <v>11864</v>
      </c>
      <c r="G4187" s="11"/>
      <c r="H4187" s="11"/>
    </row>
    <row r="4188" spans="1:8" x14ac:dyDescent="0.35">
      <c r="A4188" t="str">
        <f t="shared" si="66"/>
        <v>RTH08J-WD Card</v>
      </c>
      <c r="B4188" t="s">
        <v>160</v>
      </c>
      <c r="C4188" t="s">
        <v>11837</v>
      </c>
      <c r="D4188" t="s">
        <v>4057</v>
      </c>
      <c r="E4188" t="s">
        <v>11854</v>
      </c>
      <c r="F4188" t="s">
        <v>11865</v>
      </c>
      <c r="G4188" s="11"/>
      <c r="H4188" s="11"/>
    </row>
    <row r="4189" spans="1:8" x14ac:dyDescent="0.35">
      <c r="A4189" t="str">
        <f t="shared" si="66"/>
        <v>RTH08J-WD CMU-A</v>
      </c>
      <c r="B4189" t="s">
        <v>160</v>
      </c>
      <c r="C4189" t="s">
        <v>11837</v>
      </c>
      <c r="D4189" t="s">
        <v>4057</v>
      </c>
      <c r="E4189" t="s">
        <v>11854</v>
      </c>
      <c r="F4189" t="s">
        <v>11866</v>
      </c>
      <c r="G4189" s="11"/>
      <c r="H4189" s="11"/>
    </row>
    <row r="4190" spans="1:8" x14ac:dyDescent="0.35">
      <c r="A4190" t="str">
        <f t="shared" si="66"/>
        <v>RTH08J-WD CMU-B</v>
      </c>
      <c r="B4190" t="s">
        <v>160</v>
      </c>
      <c r="C4190" t="s">
        <v>11837</v>
      </c>
      <c r="D4190" t="s">
        <v>4057</v>
      </c>
      <c r="E4190" t="s">
        <v>11854</v>
      </c>
      <c r="F4190" t="s">
        <v>11867</v>
      </c>
      <c r="G4190" s="11"/>
      <c r="H4190" s="11"/>
    </row>
    <row r="4191" spans="1:8" x14ac:dyDescent="0.35">
      <c r="A4191" t="str">
        <f t="shared" si="66"/>
        <v>RTH08J-WD CMU-C</v>
      </c>
      <c r="B4191" t="s">
        <v>160</v>
      </c>
      <c r="C4191" t="s">
        <v>11837</v>
      </c>
      <c r="D4191" t="s">
        <v>4057</v>
      </c>
      <c r="E4191" t="s">
        <v>11854</v>
      </c>
      <c r="F4191" t="s">
        <v>11868</v>
      </c>
      <c r="G4191" s="11"/>
      <c r="H4191" s="11"/>
    </row>
    <row r="4192" spans="1:8" x14ac:dyDescent="0.35">
      <c r="A4192" t="str">
        <f t="shared" si="66"/>
        <v>RTH08J-WD CMU-D</v>
      </c>
      <c r="B4192" t="s">
        <v>160</v>
      </c>
      <c r="C4192" t="s">
        <v>11837</v>
      </c>
      <c r="D4192" t="s">
        <v>4057</v>
      </c>
      <c r="E4192" t="s">
        <v>11854</v>
      </c>
      <c r="F4192" t="s">
        <v>11869</v>
      </c>
      <c r="G4192" s="11"/>
      <c r="H4192" s="11"/>
    </row>
    <row r="4193" spans="1:8" x14ac:dyDescent="0.35">
      <c r="A4193" t="str">
        <f t="shared" si="66"/>
        <v>RTH08J-WD CT Surgery</v>
      </c>
      <c r="B4193" t="s">
        <v>160</v>
      </c>
      <c r="C4193" t="s">
        <v>11837</v>
      </c>
      <c r="D4193" t="s">
        <v>4057</v>
      </c>
      <c r="E4193" t="s">
        <v>11854</v>
      </c>
      <c r="F4193" t="s">
        <v>11870</v>
      </c>
      <c r="G4193" s="11"/>
      <c r="H4193" s="11"/>
    </row>
    <row r="4194" spans="1:8" x14ac:dyDescent="0.35">
      <c r="A4194" t="str">
        <f t="shared" si="66"/>
        <v>RTH08J-WD CTVCC</v>
      </c>
      <c r="B4194" t="s">
        <v>160</v>
      </c>
      <c r="C4194" t="s">
        <v>11837</v>
      </c>
      <c r="D4194" t="s">
        <v>4057</v>
      </c>
      <c r="E4194" t="s">
        <v>11854</v>
      </c>
      <c r="F4194" t="s">
        <v>11871</v>
      </c>
      <c r="G4194" s="11"/>
      <c r="H4194" s="11"/>
    </row>
    <row r="4195" spans="1:8" x14ac:dyDescent="0.35">
      <c r="A4195" t="str">
        <f t="shared" si="66"/>
        <v>RTH08J-WD Delivery</v>
      </c>
      <c r="B4195" t="s">
        <v>160</v>
      </c>
      <c r="C4195" t="s">
        <v>11837</v>
      </c>
      <c r="D4195" t="s">
        <v>4057</v>
      </c>
      <c r="E4195" t="s">
        <v>11854</v>
      </c>
      <c r="F4195" t="s">
        <v>11872</v>
      </c>
      <c r="G4195" s="11"/>
      <c r="H4195" s="11"/>
    </row>
    <row r="4196" spans="1:8" x14ac:dyDescent="0.35">
      <c r="A4196" t="str">
        <f t="shared" si="66"/>
        <v>RTH08J-WD Gynae</v>
      </c>
      <c r="B4196" t="s">
        <v>160</v>
      </c>
      <c r="C4196" t="s">
        <v>11837</v>
      </c>
      <c r="D4196" t="s">
        <v>4057</v>
      </c>
      <c r="E4196" t="s">
        <v>11854</v>
      </c>
      <c r="F4196" t="s">
        <v>11873</v>
      </c>
      <c r="G4196" s="11"/>
      <c r="H4196" s="11"/>
    </row>
    <row r="4197" spans="1:8" x14ac:dyDescent="0.35">
      <c r="A4197" t="str">
        <f t="shared" si="66"/>
        <v>RTH08J-WD John Warin</v>
      </c>
      <c r="B4197" t="s">
        <v>160</v>
      </c>
      <c r="C4197" t="s">
        <v>11837</v>
      </c>
      <c r="D4197" t="s">
        <v>4057</v>
      </c>
      <c r="E4197" t="s">
        <v>11854</v>
      </c>
      <c r="F4197" t="s">
        <v>11874</v>
      </c>
      <c r="G4197" s="11"/>
      <c r="H4197" s="11"/>
    </row>
    <row r="4198" spans="1:8" x14ac:dyDescent="0.35">
      <c r="A4198" t="str">
        <f t="shared" si="66"/>
        <v>RTH08J-WD Kamrans</v>
      </c>
      <c r="B4198" t="s">
        <v>160</v>
      </c>
      <c r="C4198" t="s">
        <v>11837</v>
      </c>
      <c r="D4198" t="s">
        <v>4057</v>
      </c>
      <c r="E4198" t="s">
        <v>11854</v>
      </c>
      <c r="F4198" t="s">
        <v>11875</v>
      </c>
      <c r="G4198" s="11"/>
      <c r="H4198" s="11"/>
    </row>
    <row r="4199" spans="1:8" x14ac:dyDescent="0.35">
      <c r="A4199" t="str">
        <f t="shared" si="66"/>
        <v>RTH08J-WD Maty L5</v>
      </c>
      <c r="B4199" t="s">
        <v>160</v>
      </c>
      <c r="C4199" t="s">
        <v>11837</v>
      </c>
      <c r="D4199" t="s">
        <v>4057</v>
      </c>
      <c r="E4199" t="s">
        <v>11854</v>
      </c>
      <c r="F4199" t="s">
        <v>11876</v>
      </c>
      <c r="G4199" s="11"/>
      <c r="H4199" s="11"/>
    </row>
    <row r="4200" spans="1:8" x14ac:dyDescent="0.35">
      <c r="A4200" t="str">
        <f t="shared" si="66"/>
        <v>RTH08J-WD Maty L6</v>
      </c>
      <c r="B4200" t="s">
        <v>160</v>
      </c>
      <c r="C4200" t="s">
        <v>11837</v>
      </c>
      <c r="D4200" t="s">
        <v>4057</v>
      </c>
      <c r="E4200" t="s">
        <v>11854</v>
      </c>
      <c r="F4200" t="s">
        <v>11877</v>
      </c>
      <c r="G4200" s="11"/>
      <c r="H4200" s="11"/>
    </row>
    <row r="4201" spans="1:8" x14ac:dyDescent="0.35">
      <c r="A4201" t="str">
        <f t="shared" si="66"/>
        <v>RTH08J-WD Maty OA</v>
      </c>
      <c r="B4201" t="s">
        <v>160</v>
      </c>
      <c r="C4201" t="s">
        <v>11837</v>
      </c>
      <c r="D4201" t="s">
        <v>4057</v>
      </c>
      <c r="E4201" t="s">
        <v>11854</v>
      </c>
      <c r="F4201" t="s">
        <v>11878</v>
      </c>
      <c r="G4201" s="11"/>
      <c r="H4201" s="11"/>
    </row>
    <row r="4202" spans="1:8" x14ac:dyDescent="0.35">
      <c r="A4202" t="str">
        <f t="shared" si="66"/>
        <v>RTH08J-WD Melanies</v>
      </c>
      <c r="B4202" t="s">
        <v>160</v>
      </c>
      <c r="C4202" t="s">
        <v>11837</v>
      </c>
      <c r="D4202" t="s">
        <v>4057</v>
      </c>
      <c r="E4202" t="s">
        <v>11854</v>
      </c>
      <c r="F4202" t="s">
        <v>11879</v>
      </c>
      <c r="G4202" s="11"/>
      <c r="H4202" s="11"/>
    </row>
    <row r="4203" spans="1:8" x14ac:dyDescent="0.35">
      <c r="A4203" t="str">
        <f t="shared" si="66"/>
        <v>RTH08J-WD Neuro ICU</v>
      </c>
      <c r="B4203" t="s">
        <v>160</v>
      </c>
      <c r="C4203" t="s">
        <v>11837</v>
      </c>
      <c r="D4203" t="s">
        <v>4057</v>
      </c>
      <c r="E4203" t="s">
        <v>11854</v>
      </c>
      <c r="F4203" t="s">
        <v>11880</v>
      </c>
      <c r="G4203" s="11"/>
      <c r="H4203" s="11"/>
    </row>
    <row r="4204" spans="1:8" x14ac:dyDescent="0.35">
      <c r="A4204" t="str">
        <f t="shared" si="66"/>
        <v>RTH08J-WD Neuro Red</v>
      </c>
      <c r="B4204" t="s">
        <v>160</v>
      </c>
      <c r="C4204" t="s">
        <v>11837</v>
      </c>
      <c r="D4204" t="s">
        <v>4057</v>
      </c>
      <c r="E4204" t="s">
        <v>11854</v>
      </c>
      <c r="F4204" t="s">
        <v>11881</v>
      </c>
      <c r="G4204" s="11"/>
      <c r="H4204" s="11"/>
    </row>
    <row r="4205" spans="1:8" x14ac:dyDescent="0.35">
      <c r="A4205" t="str">
        <f t="shared" si="66"/>
        <v>RTH08J-WD NeuroBlue</v>
      </c>
      <c r="B4205" t="s">
        <v>160</v>
      </c>
      <c r="C4205" t="s">
        <v>11837</v>
      </c>
      <c r="D4205" t="s">
        <v>4057</v>
      </c>
      <c r="E4205" t="s">
        <v>11854</v>
      </c>
      <c r="F4205" t="s">
        <v>11882</v>
      </c>
      <c r="G4205" s="11"/>
      <c r="H4205" s="11"/>
    </row>
    <row r="4206" spans="1:8" x14ac:dyDescent="0.35">
      <c r="A4206" t="str">
        <f t="shared" si="66"/>
        <v>RTH08J-WD NeuroGreen</v>
      </c>
      <c r="B4206" t="s">
        <v>160</v>
      </c>
      <c r="C4206" t="s">
        <v>11837</v>
      </c>
      <c r="D4206" t="s">
        <v>4057</v>
      </c>
      <c r="E4206" t="s">
        <v>11854</v>
      </c>
      <c r="F4206" t="s">
        <v>11883</v>
      </c>
      <c r="G4206" s="11"/>
      <c r="H4206" s="11"/>
    </row>
    <row r="4207" spans="1:8" x14ac:dyDescent="0.35">
      <c r="A4207" t="str">
        <f t="shared" ref="A4207:A4270" si="67">CONCATENATE(D4207,F4207)</f>
        <v>RTH08J-WD NeuroPurpl</v>
      </c>
      <c r="B4207" t="s">
        <v>160</v>
      </c>
      <c r="C4207" t="s">
        <v>11837</v>
      </c>
      <c r="D4207" t="s">
        <v>4057</v>
      </c>
      <c r="E4207" t="s">
        <v>11854</v>
      </c>
      <c r="F4207" t="s">
        <v>11884</v>
      </c>
      <c r="G4207" s="11"/>
      <c r="H4207" s="11"/>
    </row>
    <row r="4208" spans="1:8" x14ac:dyDescent="0.35">
      <c r="A4208" t="str">
        <f t="shared" si="67"/>
        <v>RTH08J-WD Newborn IC</v>
      </c>
      <c r="B4208" t="s">
        <v>160</v>
      </c>
      <c r="C4208" t="s">
        <v>11837</v>
      </c>
      <c r="D4208" t="s">
        <v>4057</v>
      </c>
      <c r="E4208" t="s">
        <v>11854</v>
      </c>
      <c r="F4208" t="s">
        <v>11885</v>
      </c>
      <c r="G4208" s="11"/>
      <c r="H4208" s="11"/>
    </row>
    <row r="4209" spans="1:8" x14ac:dyDescent="0.35">
      <c r="A4209" t="str">
        <f t="shared" si="67"/>
        <v>RTH08J-WD Paed ICU</v>
      </c>
      <c r="B4209" t="s">
        <v>160</v>
      </c>
      <c r="C4209" t="s">
        <v>11837</v>
      </c>
      <c r="D4209" t="s">
        <v>4057</v>
      </c>
      <c r="E4209" t="s">
        <v>11854</v>
      </c>
      <c r="F4209" t="s">
        <v>11886</v>
      </c>
      <c r="G4209" s="11"/>
      <c r="H4209" s="11"/>
    </row>
    <row r="4210" spans="1:8" x14ac:dyDescent="0.35">
      <c r="A4210" t="str">
        <f t="shared" si="67"/>
        <v>RTH08J-WD Robins</v>
      </c>
      <c r="B4210" t="s">
        <v>160</v>
      </c>
      <c r="C4210" t="s">
        <v>11837</v>
      </c>
      <c r="D4210" t="s">
        <v>4057</v>
      </c>
      <c r="E4210" t="s">
        <v>11854</v>
      </c>
      <c r="F4210" t="s">
        <v>11887</v>
      </c>
      <c r="G4210" s="11"/>
      <c r="H4210" s="11"/>
    </row>
    <row r="4211" spans="1:8" x14ac:dyDescent="0.35">
      <c r="A4211" t="str">
        <f t="shared" si="67"/>
        <v>RTH08J-WD SEU D</v>
      </c>
      <c r="B4211" t="s">
        <v>160</v>
      </c>
      <c r="C4211" t="s">
        <v>11837</v>
      </c>
      <c r="D4211" t="s">
        <v>4057</v>
      </c>
      <c r="E4211" t="s">
        <v>11854</v>
      </c>
      <c r="F4211" t="s">
        <v>11888</v>
      </c>
      <c r="G4211" s="11"/>
      <c r="H4211" s="11"/>
    </row>
    <row r="4212" spans="1:8" x14ac:dyDescent="0.35">
      <c r="A4212" t="str">
        <f t="shared" si="67"/>
        <v>RTH08J-WD SEU E</v>
      </c>
      <c r="B4212" t="s">
        <v>160</v>
      </c>
      <c r="C4212" t="s">
        <v>11837</v>
      </c>
      <c r="D4212" t="s">
        <v>4057</v>
      </c>
      <c r="E4212" t="s">
        <v>11854</v>
      </c>
      <c r="F4212" t="s">
        <v>11889</v>
      </c>
      <c r="G4212" s="11"/>
      <c r="H4212" s="11"/>
    </row>
    <row r="4213" spans="1:8" x14ac:dyDescent="0.35">
      <c r="A4213" t="str">
        <f t="shared" si="67"/>
        <v>RTH08J-WD SEU F</v>
      </c>
      <c r="B4213" t="s">
        <v>160</v>
      </c>
      <c r="C4213" t="s">
        <v>11837</v>
      </c>
      <c r="D4213" t="s">
        <v>4057</v>
      </c>
      <c r="E4213" t="s">
        <v>11854</v>
      </c>
      <c r="F4213" t="s">
        <v>11890</v>
      </c>
      <c r="G4213" s="11"/>
      <c r="H4213" s="11"/>
    </row>
    <row r="4214" spans="1:8" x14ac:dyDescent="0.35">
      <c r="A4214" t="str">
        <f t="shared" si="67"/>
        <v>RTH08J-WD Spires</v>
      </c>
      <c r="B4214" t="s">
        <v>160</v>
      </c>
      <c r="C4214" t="s">
        <v>11837</v>
      </c>
      <c r="D4214" t="s">
        <v>4057</v>
      </c>
      <c r="E4214" t="s">
        <v>11854</v>
      </c>
      <c r="F4214" t="s">
        <v>11891</v>
      </c>
      <c r="G4214" s="11"/>
      <c r="H4214" s="11"/>
    </row>
    <row r="4215" spans="1:8" x14ac:dyDescent="0.35">
      <c r="A4215" t="str">
        <f t="shared" si="67"/>
        <v>RTH08J-WD SSIP</v>
      </c>
      <c r="B4215" t="s">
        <v>160</v>
      </c>
      <c r="C4215" t="s">
        <v>11837</v>
      </c>
      <c r="D4215" t="s">
        <v>4057</v>
      </c>
      <c r="E4215" t="s">
        <v>11854</v>
      </c>
      <c r="F4215" t="s">
        <v>11892</v>
      </c>
      <c r="G4215" s="11"/>
      <c r="H4215" s="11"/>
    </row>
    <row r="4216" spans="1:8" x14ac:dyDescent="0.35">
      <c r="A4216" t="str">
        <f t="shared" si="67"/>
        <v>RTH08J-WD Toms</v>
      </c>
      <c r="B4216" t="s">
        <v>160</v>
      </c>
      <c r="C4216" t="s">
        <v>11837</v>
      </c>
      <c r="D4216" t="s">
        <v>4057</v>
      </c>
      <c r="E4216" t="s">
        <v>11854</v>
      </c>
      <c r="F4216" t="s">
        <v>11893</v>
      </c>
      <c r="G4216" s="11"/>
      <c r="H4216" s="11"/>
    </row>
    <row r="4217" spans="1:8" x14ac:dyDescent="0.35">
      <c r="A4217" t="str">
        <f t="shared" si="67"/>
        <v>RTH03NOC-HDU</v>
      </c>
      <c r="B4217" t="s">
        <v>160</v>
      </c>
      <c r="C4217" t="s">
        <v>11837</v>
      </c>
      <c r="D4217" t="s">
        <v>4070</v>
      </c>
      <c r="E4217" t="s">
        <v>4071</v>
      </c>
      <c r="F4217" t="s">
        <v>11894</v>
      </c>
      <c r="G4217" s="11"/>
      <c r="H4217" s="11"/>
    </row>
    <row r="4218" spans="1:8" x14ac:dyDescent="0.35">
      <c r="A4218" t="str">
        <f t="shared" si="67"/>
        <v>RTH03NOC-OCE</v>
      </c>
      <c r="B4218" t="s">
        <v>160</v>
      </c>
      <c r="C4218" t="s">
        <v>11837</v>
      </c>
      <c r="D4218" t="s">
        <v>4070</v>
      </c>
      <c r="E4218" t="s">
        <v>4071</v>
      </c>
      <c r="F4218" t="s">
        <v>11895</v>
      </c>
      <c r="G4218" s="11"/>
      <c r="H4218" s="11"/>
    </row>
    <row r="4219" spans="1:8" x14ac:dyDescent="0.35">
      <c r="A4219" t="str">
        <f t="shared" si="67"/>
        <v>RTH03NOC-Ward B</v>
      </c>
      <c r="B4219" t="s">
        <v>160</v>
      </c>
      <c r="C4219" t="s">
        <v>11837</v>
      </c>
      <c r="D4219" t="s">
        <v>4070</v>
      </c>
      <c r="E4219" t="s">
        <v>4071</v>
      </c>
      <c r="F4219" t="s">
        <v>11896</v>
      </c>
      <c r="G4219" s="11"/>
      <c r="H4219" s="11"/>
    </row>
    <row r="4220" spans="1:8" x14ac:dyDescent="0.35">
      <c r="A4220" t="str">
        <f t="shared" si="67"/>
        <v>RTH03NOC-Ward E</v>
      </c>
      <c r="B4220" t="s">
        <v>160</v>
      </c>
      <c r="C4220" t="s">
        <v>11837</v>
      </c>
      <c r="D4220" t="s">
        <v>4070</v>
      </c>
      <c r="E4220" t="s">
        <v>4071</v>
      </c>
      <c r="F4220" t="s">
        <v>11897</v>
      </c>
      <c r="G4220" s="11"/>
      <c r="H4220" s="11"/>
    </row>
    <row r="4221" spans="1:8" x14ac:dyDescent="0.35">
      <c r="A4221" t="str">
        <f t="shared" si="67"/>
        <v>RTH03NOC-Ward F</v>
      </c>
      <c r="B4221" t="s">
        <v>160</v>
      </c>
      <c r="C4221" t="s">
        <v>11837</v>
      </c>
      <c r="D4221" t="s">
        <v>4070</v>
      </c>
      <c r="E4221" t="s">
        <v>4071</v>
      </c>
      <c r="F4221" t="s">
        <v>11898</v>
      </c>
      <c r="G4221" s="11"/>
      <c r="H4221" s="11"/>
    </row>
    <row r="4222" spans="1:8" x14ac:dyDescent="0.35">
      <c r="A4222" t="str">
        <f t="shared" si="67"/>
        <v>RTH03NOC-Ward OSSU</v>
      </c>
      <c r="B4222" t="s">
        <v>160</v>
      </c>
      <c r="C4222" t="s">
        <v>11837</v>
      </c>
      <c r="D4222" t="s">
        <v>4070</v>
      </c>
      <c r="E4222" t="s">
        <v>4071</v>
      </c>
      <c r="F4222" t="s">
        <v>11899</v>
      </c>
      <c r="G4222" s="11"/>
      <c r="H4222" s="11"/>
    </row>
    <row r="4223" spans="1:8" x14ac:dyDescent="0.35">
      <c r="A4223" t="str">
        <f t="shared" si="67"/>
        <v>RPGGPBluebell House</v>
      </c>
      <c r="B4223" t="s">
        <v>161</v>
      </c>
      <c r="C4223" t="s">
        <v>11900</v>
      </c>
      <c r="D4223" t="s">
        <v>2891</v>
      </c>
      <c r="E4223" t="s">
        <v>2892</v>
      </c>
      <c r="F4223" t="s">
        <v>11901</v>
      </c>
      <c r="G4223" s="11"/>
      <c r="H4223" s="11"/>
    </row>
    <row r="4224" spans="1:8" x14ac:dyDescent="0.35">
      <c r="A4224" t="str">
        <f t="shared" si="67"/>
        <v>RPGAPBarefoot</v>
      </c>
      <c r="B4224" t="s">
        <v>161</v>
      </c>
      <c r="C4224" t="s">
        <v>11900</v>
      </c>
      <c r="D4224" t="s">
        <v>11902</v>
      </c>
      <c r="E4224" t="s">
        <v>2898</v>
      </c>
      <c r="F4224" t="s">
        <v>11903</v>
      </c>
      <c r="G4224" s="11"/>
      <c r="H4224" s="11"/>
    </row>
    <row r="4225" spans="1:8" x14ac:dyDescent="0.35">
      <c r="A4225" t="str">
        <f t="shared" si="67"/>
        <v>RPGHRBelmarsh</v>
      </c>
      <c r="B4225" t="s">
        <v>161</v>
      </c>
      <c r="C4225" t="s">
        <v>11900</v>
      </c>
      <c r="D4225" t="s">
        <v>2899</v>
      </c>
      <c r="E4225" t="s">
        <v>2900</v>
      </c>
      <c r="F4225" t="s">
        <v>11904</v>
      </c>
      <c r="G4225" s="11"/>
      <c r="H4225" s="11"/>
    </row>
    <row r="4226" spans="1:8" x14ac:dyDescent="0.35">
      <c r="A4226" t="str">
        <f t="shared" si="67"/>
        <v>RPGABBirchwood</v>
      </c>
      <c r="B4226" t="s">
        <v>161</v>
      </c>
      <c r="C4226" t="s">
        <v>11900</v>
      </c>
      <c r="D4226" t="s">
        <v>11905</v>
      </c>
      <c r="E4226" t="s">
        <v>2902</v>
      </c>
      <c r="F4226" t="s">
        <v>11906</v>
      </c>
      <c r="G4226" s="11"/>
      <c r="H4226" s="11"/>
    </row>
    <row r="4227" spans="1:8" x14ac:dyDescent="0.35">
      <c r="A4227" t="str">
        <f t="shared" si="67"/>
        <v>RPGABBurgess</v>
      </c>
      <c r="B4227" t="s">
        <v>161</v>
      </c>
      <c r="C4227" t="s">
        <v>11900</v>
      </c>
      <c r="D4227" t="s">
        <v>11905</v>
      </c>
      <c r="E4227" t="s">
        <v>2902</v>
      </c>
      <c r="F4227" t="s">
        <v>11907</v>
      </c>
      <c r="G4227" s="11"/>
      <c r="H4227" s="11"/>
    </row>
    <row r="4228" spans="1:8" x14ac:dyDescent="0.35">
      <c r="A4228" t="str">
        <f t="shared" si="67"/>
        <v>RPGABCrofton</v>
      </c>
      <c r="B4228" t="s">
        <v>161</v>
      </c>
      <c r="C4228" t="s">
        <v>11900</v>
      </c>
      <c r="D4228" t="s">
        <v>11905</v>
      </c>
      <c r="E4228" t="s">
        <v>2902</v>
      </c>
      <c r="F4228" t="s">
        <v>11908</v>
      </c>
      <c r="G4228" s="11"/>
      <c r="H4228" s="11"/>
    </row>
    <row r="4229" spans="1:8" x14ac:dyDescent="0.35">
      <c r="A4229" t="str">
        <f t="shared" si="67"/>
        <v>RPGABDanson</v>
      </c>
      <c r="B4229" t="s">
        <v>161</v>
      </c>
      <c r="C4229" t="s">
        <v>11900</v>
      </c>
      <c r="D4229" t="s">
        <v>11905</v>
      </c>
      <c r="E4229" t="s">
        <v>2902</v>
      </c>
      <c r="F4229" t="s">
        <v>11909</v>
      </c>
      <c r="G4229" s="11"/>
      <c r="H4229" s="11"/>
    </row>
    <row r="4230" spans="1:8" x14ac:dyDescent="0.35">
      <c r="A4230" t="str">
        <f t="shared" si="67"/>
        <v>RPGABHeath</v>
      </c>
      <c r="B4230" t="s">
        <v>161</v>
      </c>
      <c r="C4230" t="s">
        <v>11900</v>
      </c>
      <c r="D4230" t="s">
        <v>11905</v>
      </c>
      <c r="E4230" t="s">
        <v>2902</v>
      </c>
      <c r="F4230" t="s">
        <v>11910</v>
      </c>
      <c r="G4230" s="11"/>
      <c r="H4230" s="11"/>
    </row>
    <row r="4231" spans="1:8" x14ac:dyDescent="0.35">
      <c r="A4231" t="str">
        <f t="shared" si="67"/>
        <v>RPGABJoydens</v>
      </c>
      <c r="B4231" t="s">
        <v>161</v>
      </c>
      <c r="C4231" t="s">
        <v>11900</v>
      </c>
      <c r="D4231" t="s">
        <v>11905</v>
      </c>
      <c r="E4231" t="s">
        <v>2902</v>
      </c>
      <c r="F4231" t="s">
        <v>11911</v>
      </c>
      <c r="G4231" s="11"/>
      <c r="H4231" s="11"/>
    </row>
    <row r="4232" spans="1:8" x14ac:dyDescent="0.35">
      <c r="A4232" t="str">
        <f t="shared" si="67"/>
        <v>RPGHPEltham Community Beds</v>
      </c>
      <c r="B4232" t="s">
        <v>161</v>
      </c>
      <c r="C4232" t="s">
        <v>11900</v>
      </c>
      <c r="D4232" t="s">
        <v>2911</v>
      </c>
      <c r="E4232" t="s">
        <v>2912</v>
      </c>
      <c r="F4232" t="s">
        <v>11912</v>
      </c>
      <c r="G4232" s="11"/>
      <c r="H4232" s="11"/>
    </row>
    <row r="4233" spans="1:8" x14ac:dyDescent="0.35">
      <c r="A4233" t="str">
        <f t="shared" si="67"/>
        <v>RPGANAtlas House</v>
      </c>
      <c r="B4233" t="s">
        <v>161</v>
      </c>
      <c r="C4233" t="s">
        <v>11900</v>
      </c>
      <c r="D4233" t="s">
        <v>2917</v>
      </c>
      <c r="E4233" t="s">
        <v>2918</v>
      </c>
      <c r="F4233" t="s">
        <v>11913</v>
      </c>
      <c r="G4233" s="11"/>
      <c r="H4233" s="11"/>
    </row>
    <row r="4234" spans="1:8" x14ac:dyDescent="0.35">
      <c r="A4234" t="str">
        <f t="shared" si="67"/>
        <v>RPGADBetts</v>
      </c>
      <c r="B4234" t="s">
        <v>161</v>
      </c>
      <c r="C4234" t="s">
        <v>11900</v>
      </c>
      <c r="D4234" t="s">
        <v>11914</v>
      </c>
      <c r="E4234" t="s">
        <v>2920</v>
      </c>
      <c r="F4234" t="s">
        <v>11915</v>
      </c>
      <c r="G4234" s="11"/>
      <c r="H4234" s="11"/>
    </row>
    <row r="4235" spans="1:8" x14ac:dyDescent="0.35">
      <c r="A4235" t="str">
        <f t="shared" si="67"/>
        <v>RPGADGoddington</v>
      </c>
      <c r="B4235" t="s">
        <v>161</v>
      </c>
      <c r="C4235" t="s">
        <v>11900</v>
      </c>
      <c r="D4235" t="s">
        <v>11914</v>
      </c>
      <c r="E4235" t="s">
        <v>2920</v>
      </c>
      <c r="F4235" t="s">
        <v>11916</v>
      </c>
      <c r="G4235" s="11"/>
      <c r="H4235" s="11"/>
    </row>
    <row r="4236" spans="1:8" x14ac:dyDescent="0.35">
      <c r="A4236" t="str">
        <f t="shared" si="67"/>
        <v>RPGADNorman</v>
      </c>
      <c r="B4236" t="s">
        <v>161</v>
      </c>
      <c r="C4236" t="s">
        <v>11900</v>
      </c>
      <c r="D4236" t="s">
        <v>11914</v>
      </c>
      <c r="E4236" t="s">
        <v>2920</v>
      </c>
      <c r="F4236" t="s">
        <v>11917</v>
      </c>
      <c r="G4236" s="11"/>
      <c r="H4236" s="11"/>
    </row>
    <row r="4237" spans="1:8" x14ac:dyDescent="0.35">
      <c r="A4237" t="str">
        <f t="shared" si="67"/>
        <v>RPGADScadbury Ward</v>
      </c>
      <c r="B4237" t="s">
        <v>161</v>
      </c>
      <c r="C4237" t="s">
        <v>11900</v>
      </c>
      <c r="D4237" t="s">
        <v>11914</v>
      </c>
      <c r="E4237" t="s">
        <v>2920</v>
      </c>
      <c r="F4237" t="s">
        <v>11918</v>
      </c>
      <c r="G4237" s="11"/>
      <c r="H4237" s="11"/>
    </row>
    <row r="4238" spans="1:8" x14ac:dyDescent="0.35">
      <c r="A4238" t="str">
        <f t="shared" si="67"/>
        <v>RPGAGGreenwood</v>
      </c>
      <c r="B4238" t="s">
        <v>161</v>
      </c>
      <c r="C4238" t="s">
        <v>11900</v>
      </c>
      <c r="D4238" t="s">
        <v>2941</v>
      </c>
      <c r="E4238" t="s">
        <v>2942</v>
      </c>
      <c r="F4238" t="s">
        <v>11919</v>
      </c>
      <c r="G4238" s="11"/>
      <c r="H4238" s="11"/>
    </row>
    <row r="4239" spans="1:8" x14ac:dyDescent="0.35">
      <c r="A4239" t="str">
        <f t="shared" si="67"/>
        <v>RPGAGHazelwood</v>
      </c>
      <c r="B4239" t="s">
        <v>161</v>
      </c>
      <c r="C4239" t="s">
        <v>11900</v>
      </c>
      <c r="D4239" t="s">
        <v>2941</v>
      </c>
      <c r="E4239" t="s">
        <v>2942</v>
      </c>
      <c r="F4239" t="s">
        <v>9289</v>
      </c>
      <c r="G4239" s="11"/>
      <c r="H4239" s="11"/>
    </row>
    <row r="4240" spans="1:8" x14ac:dyDescent="0.35">
      <c r="A4240" t="str">
        <f t="shared" si="67"/>
        <v>RPGAGOaktree Lodge</v>
      </c>
      <c r="B4240" t="s">
        <v>161</v>
      </c>
      <c r="C4240" t="s">
        <v>11900</v>
      </c>
      <c r="D4240" t="s">
        <v>2941</v>
      </c>
      <c r="E4240" t="s">
        <v>2942</v>
      </c>
      <c r="F4240" t="s">
        <v>11920</v>
      </c>
      <c r="G4240" s="11"/>
      <c r="H4240" s="11"/>
    </row>
    <row r="4241" spans="1:8" x14ac:dyDescent="0.35">
      <c r="A4241" t="str">
        <f t="shared" si="67"/>
        <v>RPGAEAvery</v>
      </c>
      <c r="B4241" t="s">
        <v>161</v>
      </c>
      <c r="C4241" t="s">
        <v>11900</v>
      </c>
      <c r="D4241" t="s">
        <v>2947</v>
      </c>
      <c r="E4241" t="s">
        <v>2948</v>
      </c>
      <c r="F4241" t="s">
        <v>11921</v>
      </c>
      <c r="G4241" s="11"/>
      <c r="H4241" s="11"/>
    </row>
    <row r="4242" spans="1:8" x14ac:dyDescent="0.35">
      <c r="A4242" t="str">
        <f t="shared" si="67"/>
        <v>RPGAEMaryon</v>
      </c>
      <c r="B4242" t="s">
        <v>161</v>
      </c>
      <c r="C4242" t="s">
        <v>11900</v>
      </c>
      <c r="D4242" t="s">
        <v>2947</v>
      </c>
      <c r="E4242" t="s">
        <v>2948</v>
      </c>
      <c r="F4242" t="s">
        <v>11922</v>
      </c>
      <c r="G4242" s="11"/>
      <c r="H4242" s="11"/>
    </row>
    <row r="4243" spans="1:8" x14ac:dyDescent="0.35">
      <c r="A4243" t="str">
        <f t="shared" si="67"/>
        <v>RPGAEShepherdleas Ward</v>
      </c>
      <c r="B4243" t="s">
        <v>161</v>
      </c>
      <c r="C4243" t="s">
        <v>11900</v>
      </c>
      <c r="D4243" t="s">
        <v>2947</v>
      </c>
      <c r="E4243" t="s">
        <v>2948</v>
      </c>
      <c r="F4243" t="s">
        <v>11923</v>
      </c>
      <c r="G4243" s="11"/>
      <c r="H4243" s="11"/>
    </row>
    <row r="4244" spans="1:8" x14ac:dyDescent="0.35">
      <c r="A4244" t="str">
        <f t="shared" si="67"/>
        <v>RPGAEShrewsbury</v>
      </c>
      <c r="B4244" t="s">
        <v>161</v>
      </c>
      <c r="C4244" t="s">
        <v>11900</v>
      </c>
      <c r="D4244" t="s">
        <v>2947</v>
      </c>
      <c r="E4244" t="s">
        <v>2948</v>
      </c>
      <c r="F4244" t="s">
        <v>11924</v>
      </c>
      <c r="G4244" s="11"/>
      <c r="H4244" s="11"/>
    </row>
    <row r="4245" spans="1:8" x14ac:dyDescent="0.35">
      <c r="A4245" t="str">
        <f t="shared" si="67"/>
        <v>RPGAETarn</v>
      </c>
      <c r="B4245" t="s">
        <v>161</v>
      </c>
      <c r="C4245" t="s">
        <v>11900</v>
      </c>
      <c r="D4245" t="s">
        <v>2947</v>
      </c>
      <c r="E4245" t="s">
        <v>2948</v>
      </c>
      <c r="F4245" t="s">
        <v>11925</v>
      </c>
      <c r="G4245" s="11"/>
      <c r="H4245" s="11"/>
    </row>
    <row r="4246" spans="1:8" x14ac:dyDescent="0.35">
      <c r="A4246" t="str">
        <f t="shared" si="67"/>
        <v>RPGFDBexley Meadowview</v>
      </c>
      <c r="B4246" t="s">
        <v>161</v>
      </c>
      <c r="C4246" t="s">
        <v>11900</v>
      </c>
      <c r="D4246" t="s">
        <v>2955</v>
      </c>
      <c r="E4246" t="s">
        <v>2956</v>
      </c>
      <c r="F4246" t="s">
        <v>11926</v>
      </c>
      <c r="G4246" s="11"/>
      <c r="H4246" s="11"/>
    </row>
    <row r="4247" spans="1:8" x14ac:dyDescent="0.35">
      <c r="A4247" t="str">
        <f t="shared" si="67"/>
        <v>RPGHTThameside</v>
      </c>
      <c r="B4247" t="s">
        <v>161</v>
      </c>
      <c r="C4247" t="s">
        <v>11900</v>
      </c>
      <c r="D4247" t="s">
        <v>2958</v>
      </c>
      <c r="E4247" t="s">
        <v>2959</v>
      </c>
      <c r="F4247" t="s">
        <v>11927</v>
      </c>
      <c r="G4247" s="11"/>
      <c r="H4247" s="11"/>
    </row>
    <row r="4248" spans="1:8" x14ac:dyDescent="0.35">
      <c r="A4248" t="str">
        <f t="shared" si="67"/>
        <v>RPGAHHolbrook</v>
      </c>
      <c r="B4248" t="s">
        <v>161</v>
      </c>
      <c r="C4248" t="s">
        <v>11900</v>
      </c>
      <c r="D4248" t="s">
        <v>2971</v>
      </c>
      <c r="E4248" t="s">
        <v>1721</v>
      </c>
      <c r="F4248" t="s">
        <v>11928</v>
      </c>
      <c r="G4248" s="11"/>
      <c r="H4248" s="11"/>
    </row>
    <row r="4249" spans="1:8" x14ac:dyDescent="0.35">
      <c r="A4249" t="str">
        <f t="shared" si="67"/>
        <v>RPGAHLesney</v>
      </c>
      <c r="B4249" t="s">
        <v>161</v>
      </c>
      <c r="C4249" t="s">
        <v>11900</v>
      </c>
      <c r="D4249" t="s">
        <v>2971</v>
      </c>
      <c r="E4249" t="s">
        <v>1721</v>
      </c>
      <c r="F4249" t="s">
        <v>11929</v>
      </c>
      <c r="G4249" s="11"/>
      <c r="H4249" s="11"/>
    </row>
    <row r="4250" spans="1:8" x14ac:dyDescent="0.35">
      <c r="A4250" t="str">
        <f t="shared" si="67"/>
        <v>RPGAHMilbrook</v>
      </c>
      <c r="B4250" t="s">
        <v>161</v>
      </c>
      <c r="C4250" t="s">
        <v>11900</v>
      </c>
      <c r="D4250" t="s">
        <v>2971</v>
      </c>
      <c r="E4250" t="s">
        <v>1721</v>
      </c>
      <c r="F4250" t="s">
        <v>11930</v>
      </c>
      <c r="G4250" s="11"/>
      <c r="H4250" s="11"/>
    </row>
    <row r="4251" spans="1:8" x14ac:dyDescent="0.35">
      <c r="A4251" t="str">
        <f t="shared" si="67"/>
        <v>RT2HQBealeys</v>
      </c>
      <c r="B4251" t="s">
        <v>162</v>
      </c>
      <c r="C4251" t="s">
        <v>11970</v>
      </c>
      <c r="D4251" t="s">
        <v>3415</v>
      </c>
      <c r="E4251" t="s">
        <v>3416</v>
      </c>
      <c r="F4251" t="s">
        <v>11971</v>
      </c>
      <c r="G4251" s="11"/>
      <c r="H4251" s="11"/>
    </row>
    <row r="4252" spans="1:8" x14ac:dyDescent="0.35">
      <c r="A4252" t="str">
        <f t="shared" si="67"/>
        <v>RT2HQBury - North Ward</v>
      </c>
      <c r="B4252" t="s">
        <v>162</v>
      </c>
      <c r="C4252" t="s">
        <v>11970</v>
      </c>
      <c r="D4252" t="s">
        <v>3415</v>
      </c>
      <c r="E4252" t="s">
        <v>3416</v>
      </c>
      <c r="F4252" t="s">
        <v>11972</v>
      </c>
      <c r="G4252" s="11"/>
      <c r="H4252" s="11"/>
    </row>
    <row r="4253" spans="1:8" x14ac:dyDescent="0.35">
      <c r="A4253" t="str">
        <f t="shared" si="67"/>
        <v>RT2HQBury - Ramsbottom Ward</v>
      </c>
      <c r="B4253" t="s">
        <v>162</v>
      </c>
      <c r="C4253" t="s">
        <v>11970</v>
      </c>
      <c r="D4253" t="s">
        <v>3415</v>
      </c>
      <c r="E4253" t="s">
        <v>3416</v>
      </c>
      <c r="F4253" t="s">
        <v>11973</v>
      </c>
      <c r="G4253" s="11"/>
      <c r="H4253" s="11"/>
    </row>
    <row r="4254" spans="1:8" x14ac:dyDescent="0.35">
      <c r="A4254" t="str">
        <f t="shared" si="67"/>
        <v>RT2HQBury - South Ward</v>
      </c>
      <c r="B4254" t="s">
        <v>162</v>
      </c>
      <c r="C4254" t="s">
        <v>11970</v>
      </c>
      <c r="D4254" t="s">
        <v>3415</v>
      </c>
      <c r="E4254" t="s">
        <v>3416</v>
      </c>
      <c r="F4254" t="s">
        <v>11974</v>
      </c>
      <c r="G4254" s="11"/>
      <c r="H4254" s="11"/>
    </row>
    <row r="4255" spans="1:8" x14ac:dyDescent="0.35">
      <c r="A4255" t="str">
        <f t="shared" si="67"/>
        <v>RT2HQBury - The Hope Unit</v>
      </c>
      <c r="B4255" t="s">
        <v>162</v>
      </c>
      <c r="C4255" t="s">
        <v>11970</v>
      </c>
      <c r="D4255" t="s">
        <v>3415</v>
      </c>
      <c r="E4255" t="s">
        <v>3416</v>
      </c>
      <c r="F4255" t="s">
        <v>11975</v>
      </c>
      <c r="G4255" s="11"/>
      <c r="H4255" s="11"/>
    </row>
    <row r="4256" spans="1:8" x14ac:dyDescent="0.35">
      <c r="A4256" t="str">
        <f t="shared" si="67"/>
        <v>RT2HQBury - The Horizon Unit</v>
      </c>
      <c r="B4256" t="s">
        <v>162</v>
      </c>
      <c r="C4256" t="s">
        <v>11970</v>
      </c>
      <c r="D4256" t="s">
        <v>3415</v>
      </c>
      <c r="E4256" t="s">
        <v>3416</v>
      </c>
      <c r="F4256" t="s">
        <v>11976</v>
      </c>
      <c r="G4256" s="11"/>
      <c r="H4256" s="11"/>
    </row>
    <row r="4257" spans="1:8" x14ac:dyDescent="0.35">
      <c r="A4257" t="str">
        <f t="shared" si="67"/>
        <v>RT2HQButler Green - Green Ward</v>
      </c>
      <c r="B4257" t="s">
        <v>162</v>
      </c>
      <c r="C4257" t="s">
        <v>11970</v>
      </c>
      <c r="D4257" t="s">
        <v>3415</v>
      </c>
      <c r="E4257" t="s">
        <v>3416</v>
      </c>
      <c r="F4257" t="s">
        <v>11977</v>
      </c>
      <c r="G4257" s="11"/>
      <c r="H4257" s="11"/>
    </row>
    <row r="4258" spans="1:8" x14ac:dyDescent="0.35">
      <c r="A4258" t="str">
        <f t="shared" si="67"/>
        <v>RT2HQOldham - Aspen Ward</v>
      </c>
      <c r="B4258" t="s">
        <v>162</v>
      </c>
      <c r="C4258" t="s">
        <v>11970</v>
      </c>
      <c r="D4258" t="s">
        <v>3415</v>
      </c>
      <c r="E4258" t="s">
        <v>3416</v>
      </c>
      <c r="F4258" t="s">
        <v>11978</v>
      </c>
      <c r="G4258" s="11"/>
      <c r="H4258" s="11"/>
    </row>
    <row r="4259" spans="1:8" x14ac:dyDescent="0.35">
      <c r="A4259" t="str">
        <f t="shared" si="67"/>
        <v>RT2HQOldham - Cedar</v>
      </c>
      <c r="B4259" t="s">
        <v>162</v>
      </c>
      <c r="C4259" t="s">
        <v>11970</v>
      </c>
      <c r="D4259" t="s">
        <v>3415</v>
      </c>
      <c r="E4259" t="s">
        <v>3416</v>
      </c>
      <c r="F4259" t="s">
        <v>11979</v>
      </c>
      <c r="G4259" s="11"/>
      <c r="H4259" s="11"/>
    </row>
    <row r="4260" spans="1:8" x14ac:dyDescent="0.35">
      <c r="A4260" t="str">
        <f t="shared" si="67"/>
        <v>RT2HQOldham - Oak Ward</v>
      </c>
      <c r="B4260" t="s">
        <v>162</v>
      </c>
      <c r="C4260" t="s">
        <v>11970</v>
      </c>
      <c r="D4260" t="s">
        <v>3415</v>
      </c>
      <c r="E4260" t="s">
        <v>3416</v>
      </c>
      <c r="F4260" t="s">
        <v>11980</v>
      </c>
      <c r="G4260" s="11"/>
      <c r="H4260" s="11"/>
    </row>
    <row r="4261" spans="1:8" x14ac:dyDescent="0.35">
      <c r="A4261" t="str">
        <f t="shared" si="67"/>
        <v>RT2HQOldham - Rowan</v>
      </c>
      <c r="B4261" t="s">
        <v>162</v>
      </c>
      <c r="C4261" t="s">
        <v>11970</v>
      </c>
      <c r="D4261" t="s">
        <v>3415</v>
      </c>
      <c r="E4261" t="s">
        <v>3416</v>
      </c>
      <c r="F4261" t="s">
        <v>11981</v>
      </c>
      <c r="G4261" s="11"/>
      <c r="H4261" s="11"/>
    </row>
    <row r="4262" spans="1:8" x14ac:dyDescent="0.35">
      <c r="A4262" t="str">
        <f t="shared" si="67"/>
        <v>RT2HQProspect Place</v>
      </c>
      <c r="B4262" t="s">
        <v>162</v>
      </c>
      <c r="C4262" t="s">
        <v>11970</v>
      </c>
      <c r="D4262" t="s">
        <v>3415</v>
      </c>
      <c r="E4262" t="s">
        <v>3416</v>
      </c>
      <c r="F4262" t="s">
        <v>11982</v>
      </c>
      <c r="G4262" s="11"/>
      <c r="H4262" s="11"/>
    </row>
    <row r="4263" spans="1:8" x14ac:dyDescent="0.35">
      <c r="A4263" t="str">
        <f t="shared" si="67"/>
        <v>RT2HQRochdale - Beech</v>
      </c>
      <c r="B4263" t="s">
        <v>162</v>
      </c>
      <c r="C4263" t="s">
        <v>11970</v>
      </c>
      <c r="D4263" t="s">
        <v>3415</v>
      </c>
      <c r="E4263" t="s">
        <v>3416</v>
      </c>
      <c r="F4263" t="s">
        <v>11983</v>
      </c>
      <c r="G4263" s="11"/>
      <c r="H4263" s="11"/>
    </row>
    <row r="4264" spans="1:8" x14ac:dyDescent="0.35">
      <c r="A4264" t="str">
        <f t="shared" si="67"/>
        <v>RT2HQRochdale - Hollingworth</v>
      </c>
      <c r="B4264" t="s">
        <v>162</v>
      </c>
      <c r="C4264" t="s">
        <v>11970</v>
      </c>
      <c r="D4264" t="s">
        <v>3415</v>
      </c>
      <c r="E4264" t="s">
        <v>3416</v>
      </c>
      <c r="F4264" t="s">
        <v>11984</v>
      </c>
      <c r="G4264" s="11"/>
      <c r="H4264" s="11"/>
    </row>
    <row r="4265" spans="1:8" x14ac:dyDescent="0.35">
      <c r="A4265" t="str">
        <f t="shared" si="67"/>
        <v>RT2HQRochdale - Moorside</v>
      </c>
      <c r="B4265" t="s">
        <v>162</v>
      </c>
      <c r="C4265" t="s">
        <v>11970</v>
      </c>
      <c r="D4265" t="s">
        <v>3415</v>
      </c>
      <c r="E4265" t="s">
        <v>3416</v>
      </c>
      <c r="F4265" t="s">
        <v>11985</v>
      </c>
      <c r="G4265" s="11"/>
      <c r="H4265" s="11"/>
    </row>
    <row r="4266" spans="1:8" x14ac:dyDescent="0.35">
      <c r="A4266" t="str">
        <f t="shared" si="67"/>
        <v>RT2HQRochdale - Stansfield Place</v>
      </c>
      <c r="B4266" t="s">
        <v>162</v>
      </c>
      <c r="C4266" t="s">
        <v>11970</v>
      </c>
      <c r="D4266" t="s">
        <v>3415</v>
      </c>
      <c r="E4266" t="s">
        <v>3416</v>
      </c>
      <c r="F4266" t="s">
        <v>11986</v>
      </c>
      <c r="G4266" s="11"/>
      <c r="H4266" s="11"/>
    </row>
    <row r="4267" spans="1:8" x14ac:dyDescent="0.35">
      <c r="A4267" t="str">
        <f t="shared" si="67"/>
        <v>RT2HQStockport - Bevan Place</v>
      </c>
      <c r="B4267" t="s">
        <v>162</v>
      </c>
      <c r="C4267" t="s">
        <v>11970</v>
      </c>
      <c r="D4267" t="s">
        <v>3415</v>
      </c>
      <c r="E4267" t="s">
        <v>3416</v>
      </c>
      <c r="F4267" t="s">
        <v>11987</v>
      </c>
      <c r="G4267" s="11"/>
      <c r="H4267" s="11"/>
    </row>
    <row r="4268" spans="1:8" x14ac:dyDescent="0.35">
      <c r="A4268" t="str">
        <f t="shared" si="67"/>
        <v>RT2HQStockport - Heathfield</v>
      </c>
      <c r="B4268" t="s">
        <v>162</v>
      </c>
      <c r="C4268" t="s">
        <v>11970</v>
      </c>
      <c r="D4268" t="s">
        <v>3415</v>
      </c>
      <c r="E4268" t="s">
        <v>3416</v>
      </c>
      <c r="F4268" t="s">
        <v>11988</v>
      </c>
      <c r="G4268" s="11"/>
      <c r="H4268" s="11"/>
    </row>
    <row r="4269" spans="1:8" x14ac:dyDescent="0.35">
      <c r="A4269" t="str">
        <f t="shared" si="67"/>
        <v>RT2HQStockport - P2 (Davenport)</v>
      </c>
      <c r="B4269" t="s">
        <v>162</v>
      </c>
      <c r="C4269" t="s">
        <v>11970</v>
      </c>
      <c r="D4269" t="s">
        <v>3415</v>
      </c>
      <c r="E4269" t="s">
        <v>3416</v>
      </c>
      <c r="F4269" t="s">
        <v>11989</v>
      </c>
      <c r="G4269" s="11"/>
      <c r="H4269" s="11"/>
    </row>
    <row r="4270" spans="1:8" x14ac:dyDescent="0.35">
      <c r="A4270" t="str">
        <f t="shared" si="67"/>
        <v>RT2HQStockport - P3 (Norbury)</v>
      </c>
      <c r="B4270" t="s">
        <v>162</v>
      </c>
      <c r="C4270" t="s">
        <v>11970</v>
      </c>
      <c r="D4270" t="s">
        <v>3415</v>
      </c>
      <c r="E4270" t="s">
        <v>3416</v>
      </c>
      <c r="F4270" t="s">
        <v>11990</v>
      </c>
      <c r="G4270" s="11"/>
      <c r="H4270" s="11"/>
    </row>
    <row r="4271" spans="1:8" x14ac:dyDescent="0.35">
      <c r="A4271" t="str">
        <f t="shared" ref="A4271:A4334" si="68">CONCATENATE(D4271,F4271)</f>
        <v>RT2HQStockport - P4 (Arden)</v>
      </c>
      <c r="B4271" t="s">
        <v>162</v>
      </c>
      <c r="C4271" t="s">
        <v>11970</v>
      </c>
      <c r="D4271" t="s">
        <v>3415</v>
      </c>
      <c r="E4271" t="s">
        <v>3416</v>
      </c>
      <c r="F4271" t="s">
        <v>11991</v>
      </c>
      <c r="G4271" s="11"/>
      <c r="H4271" s="11"/>
    </row>
    <row r="4272" spans="1:8" x14ac:dyDescent="0.35">
      <c r="A4272" t="str">
        <f t="shared" si="68"/>
        <v>RT2HQStockport - PICU - The Cobden Unit</v>
      </c>
      <c r="B4272" t="s">
        <v>162</v>
      </c>
      <c r="C4272" t="s">
        <v>11970</v>
      </c>
      <c r="D4272" t="s">
        <v>3415</v>
      </c>
      <c r="E4272" t="s">
        <v>3416</v>
      </c>
      <c r="F4272" t="s">
        <v>11992</v>
      </c>
      <c r="G4272" s="11"/>
      <c r="H4272" s="11"/>
    </row>
    <row r="4273" spans="1:8" x14ac:dyDescent="0.35">
      <c r="A4273" t="str">
        <f t="shared" si="68"/>
        <v>RT2HQStockport - Rosewood</v>
      </c>
      <c r="B4273" t="s">
        <v>162</v>
      </c>
      <c r="C4273" t="s">
        <v>11970</v>
      </c>
      <c r="D4273" t="s">
        <v>3415</v>
      </c>
      <c r="E4273" t="s">
        <v>3416</v>
      </c>
      <c r="F4273" t="s">
        <v>11993</v>
      </c>
      <c r="G4273" s="11"/>
      <c r="H4273" s="11"/>
    </row>
    <row r="4274" spans="1:8" x14ac:dyDescent="0.35">
      <c r="A4274" t="str">
        <f t="shared" si="68"/>
        <v>RT2HQStockport - Saffron</v>
      </c>
      <c r="B4274" t="s">
        <v>162</v>
      </c>
      <c r="C4274" t="s">
        <v>11970</v>
      </c>
      <c r="D4274" t="s">
        <v>3415</v>
      </c>
      <c r="E4274" t="s">
        <v>3416</v>
      </c>
      <c r="F4274" t="s">
        <v>11994</v>
      </c>
      <c r="G4274" s="11"/>
      <c r="H4274" s="11"/>
    </row>
    <row r="4275" spans="1:8" x14ac:dyDescent="0.35">
      <c r="A4275" t="str">
        <f t="shared" si="68"/>
        <v>RT2HQTameside - Beckett Place</v>
      </c>
      <c r="B4275" t="s">
        <v>162</v>
      </c>
      <c r="C4275" t="s">
        <v>11970</v>
      </c>
      <c r="D4275" t="s">
        <v>3415</v>
      </c>
      <c r="E4275" t="s">
        <v>3416</v>
      </c>
      <c r="F4275" t="s">
        <v>11995</v>
      </c>
      <c r="G4275" s="11"/>
      <c r="H4275" s="11"/>
    </row>
    <row r="4276" spans="1:8" x14ac:dyDescent="0.35">
      <c r="A4276" t="str">
        <f t="shared" si="68"/>
        <v>RT2HQTameside - Hague Ward</v>
      </c>
      <c r="B4276" t="s">
        <v>162</v>
      </c>
      <c r="C4276" t="s">
        <v>11970</v>
      </c>
      <c r="D4276" t="s">
        <v>3415</v>
      </c>
      <c r="E4276" t="s">
        <v>3416</v>
      </c>
      <c r="F4276" t="s">
        <v>11996</v>
      </c>
      <c r="G4276" s="11"/>
      <c r="H4276" s="11"/>
    </row>
    <row r="4277" spans="1:8" x14ac:dyDescent="0.35">
      <c r="A4277" t="str">
        <f t="shared" si="68"/>
        <v>RT2HQTameside - Hurst Place</v>
      </c>
      <c r="B4277" t="s">
        <v>162</v>
      </c>
      <c r="C4277" t="s">
        <v>11970</v>
      </c>
      <c r="D4277" t="s">
        <v>3415</v>
      </c>
      <c r="E4277" t="s">
        <v>3416</v>
      </c>
      <c r="F4277" t="s">
        <v>11997</v>
      </c>
      <c r="G4277" s="11"/>
      <c r="H4277" s="11"/>
    </row>
    <row r="4278" spans="1:8" x14ac:dyDescent="0.35">
      <c r="A4278" t="str">
        <f t="shared" si="68"/>
        <v>RT2HQTameside - Rhodes Place</v>
      </c>
      <c r="B4278" t="s">
        <v>162</v>
      </c>
      <c r="C4278" t="s">
        <v>11970</v>
      </c>
      <c r="D4278" t="s">
        <v>3415</v>
      </c>
      <c r="E4278" t="s">
        <v>3416</v>
      </c>
      <c r="F4278" t="s">
        <v>11998</v>
      </c>
      <c r="G4278" s="11"/>
      <c r="H4278" s="11"/>
    </row>
    <row r="4279" spans="1:8" x14ac:dyDescent="0.35">
      <c r="A4279" t="str">
        <f t="shared" si="68"/>
        <v>RT2HQTameside - Saxon Suite</v>
      </c>
      <c r="B4279" t="s">
        <v>162</v>
      </c>
      <c r="C4279" t="s">
        <v>11970</v>
      </c>
      <c r="D4279" t="s">
        <v>3415</v>
      </c>
      <c r="E4279" t="s">
        <v>3416</v>
      </c>
      <c r="F4279" t="s">
        <v>11999</v>
      </c>
      <c r="G4279" s="11"/>
      <c r="H4279" s="11"/>
    </row>
    <row r="4280" spans="1:8" x14ac:dyDescent="0.35">
      <c r="A4280" t="str">
        <f t="shared" si="68"/>
        <v>RT2HQTameside - Summers</v>
      </c>
      <c r="B4280" t="s">
        <v>162</v>
      </c>
      <c r="C4280" t="s">
        <v>11970</v>
      </c>
      <c r="D4280" t="s">
        <v>3415</v>
      </c>
      <c r="E4280" t="s">
        <v>3416</v>
      </c>
      <c r="F4280" t="s">
        <v>12000</v>
      </c>
      <c r="G4280" s="11"/>
      <c r="H4280" s="11"/>
    </row>
    <row r="4281" spans="1:8" x14ac:dyDescent="0.35">
      <c r="A4281" t="str">
        <f t="shared" si="68"/>
        <v>RT2HQTameside - Tatton Ward</v>
      </c>
      <c r="B4281" t="s">
        <v>162</v>
      </c>
      <c r="C4281" t="s">
        <v>11970</v>
      </c>
      <c r="D4281" t="s">
        <v>3415</v>
      </c>
      <c r="E4281" t="s">
        <v>3416</v>
      </c>
      <c r="F4281" t="s">
        <v>12001</v>
      </c>
      <c r="G4281" s="11"/>
      <c r="H4281" s="11"/>
    </row>
    <row r="4282" spans="1:8" x14ac:dyDescent="0.35">
      <c r="A4282" t="str">
        <f t="shared" si="68"/>
        <v>RT2HQTameside - Taylor Ward</v>
      </c>
      <c r="B4282" t="s">
        <v>162</v>
      </c>
      <c r="C4282" t="s">
        <v>11970</v>
      </c>
      <c r="D4282" t="s">
        <v>3415</v>
      </c>
      <c r="E4282" t="s">
        <v>3416</v>
      </c>
      <c r="F4282" t="s">
        <v>12002</v>
      </c>
      <c r="G4282" s="11"/>
      <c r="H4282" s="11"/>
    </row>
    <row r="4283" spans="1:8" x14ac:dyDescent="0.35">
      <c r="A4283" t="str">
        <f t="shared" si="68"/>
        <v>RT2HQTameside - Walkerwood</v>
      </c>
      <c r="B4283" t="s">
        <v>162</v>
      </c>
      <c r="C4283" t="s">
        <v>11970</v>
      </c>
      <c r="D4283" t="s">
        <v>3415</v>
      </c>
      <c r="E4283" t="s">
        <v>3416</v>
      </c>
      <c r="F4283" t="s">
        <v>14615</v>
      </c>
      <c r="G4283" s="11"/>
      <c r="H4283" s="11"/>
    </row>
    <row r="4284" spans="1:8" x14ac:dyDescent="0.35">
      <c r="A4284" t="str">
        <f t="shared" si="68"/>
        <v>RHU03A5,6</v>
      </c>
      <c r="B4284" t="s">
        <v>164</v>
      </c>
      <c r="C4284" t="s">
        <v>14225</v>
      </c>
      <c r="D4284" t="s">
        <v>1972</v>
      </c>
      <c r="E4284" t="s">
        <v>570</v>
      </c>
      <c r="F4284" t="s">
        <v>12003</v>
      </c>
      <c r="G4284" s="11"/>
      <c r="H4284" s="11"/>
    </row>
    <row r="4285" spans="1:8" x14ac:dyDescent="0.35">
      <c r="A4285" t="str">
        <f t="shared" si="68"/>
        <v>RHU03C5</v>
      </c>
      <c r="B4285" t="s">
        <v>164</v>
      </c>
      <c r="C4285" t="s">
        <v>14225</v>
      </c>
      <c r="D4285" t="s">
        <v>1972</v>
      </c>
      <c r="E4285" t="s">
        <v>570</v>
      </c>
      <c r="F4285" t="s">
        <v>8988</v>
      </c>
      <c r="G4285" s="11"/>
      <c r="H4285" s="11"/>
    </row>
    <row r="4286" spans="1:8" x14ac:dyDescent="0.35">
      <c r="A4286" t="str">
        <f t="shared" si="68"/>
        <v>RHU03C6</v>
      </c>
      <c r="B4286" t="s">
        <v>164</v>
      </c>
      <c r="C4286" t="s">
        <v>14225</v>
      </c>
      <c r="D4286" t="s">
        <v>1972</v>
      </c>
      <c r="E4286" t="s">
        <v>570</v>
      </c>
      <c r="F4286" t="s">
        <v>8989</v>
      </c>
      <c r="G4286" s="11"/>
      <c r="H4286" s="11"/>
    </row>
    <row r="4287" spans="1:8" x14ac:dyDescent="0.35">
      <c r="A4287" t="str">
        <f t="shared" si="68"/>
        <v>RHU03C7</v>
      </c>
      <c r="B4287" t="s">
        <v>164</v>
      </c>
      <c r="C4287" t="s">
        <v>14225</v>
      </c>
      <c r="D4287" t="s">
        <v>1972</v>
      </c>
      <c r="E4287" t="s">
        <v>570</v>
      </c>
      <c r="F4287" t="s">
        <v>8990</v>
      </c>
      <c r="G4287" s="11"/>
      <c r="H4287" s="11"/>
    </row>
    <row r="4288" spans="1:8" x14ac:dyDescent="0.35">
      <c r="A4288" t="str">
        <f t="shared" si="68"/>
        <v>RHU03CAU</v>
      </c>
      <c r="B4288" t="s">
        <v>164</v>
      </c>
      <c r="C4288" t="s">
        <v>14225</v>
      </c>
      <c r="D4288" t="s">
        <v>1972</v>
      </c>
      <c r="E4288" t="s">
        <v>570</v>
      </c>
      <c r="F4288" t="s">
        <v>12004</v>
      </c>
      <c r="G4288" s="11"/>
      <c r="H4288" s="11"/>
    </row>
    <row r="4289" spans="1:8" x14ac:dyDescent="0.35">
      <c r="A4289" t="str">
        <f t="shared" si="68"/>
        <v>RHU03D1</v>
      </c>
      <c r="B4289" t="s">
        <v>164</v>
      </c>
      <c r="C4289" t="s">
        <v>14225</v>
      </c>
      <c r="D4289" t="s">
        <v>1972</v>
      </c>
      <c r="E4289" t="s">
        <v>570</v>
      </c>
      <c r="F4289" t="s">
        <v>9599</v>
      </c>
      <c r="G4289" s="11"/>
      <c r="H4289" s="11"/>
    </row>
    <row r="4290" spans="1:8" x14ac:dyDescent="0.35">
      <c r="A4290" t="str">
        <f t="shared" si="68"/>
        <v>RHU03D2</v>
      </c>
      <c r="B4290" t="s">
        <v>164</v>
      </c>
      <c r="C4290" t="s">
        <v>14225</v>
      </c>
      <c r="D4290" t="s">
        <v>1972</v>
      </c>
      <c r="E4290" t="s">
        <v>570</v>
      </c>
      <c r="F4290" t="s">
        <v>8996</v>
      </c>
      <c r="G4290" s="11"/>
      <c r="H4290" s="11"/>
    </row>
    <row r="4291" spans="1:8" x14ac:dyDescent="0.35">
      <c r="A4291" t="str">
        <f t="shared" si="68"/>
        <v>RHU03D3</v>
      </c>
      <c r="B4291" t="s">
        <v>164</v>
      </c>
      <c r="C4291" t="s">
        <v>14225</v>
      </c>
      <c r="D4291" t="s">
        <v>1972</v>
      </c>
      <c r="E4291" t="s">
        <v>570</v>
      </c>
      <c r="F4291" t="s">
        <v>9600</v>
      </c>
      <c r="G4291" s="11"/>
      <c r="H4291" s="11"/>
    </row>
    <row r="4292" spans="1:8" x14ac:dyDescent="0.35">
      <c r="A4292" t="str">
        <f t="shared" si="68"/>
        <v>RHU03D4</v>
      </c>
      <c r="B4292" t="s">
        <v>164</v>
      </c>
      <c r="C4292" t="s">
        <v>14225</v>
      </c>
      <c r="D4292" t="s">
        <v>1972</v>
      </c>
      <c r="E4292" t="s">
        <v>570</v>
      </c>
      <c r="F4292" t="s">
        <v>10121</v>
      </c>
      <c r="G4292" s="11"/>
      <c r="H4292" s="11"/>
    </row>
    <row r="4293" spans="1:8" x14ac:dyDescent="0.35">
      <c r="A4293" t="str">
        <f t="shared" si="68"/>
        <v>RHU03D5</v>
      </c>
      <c r="B4293" t="s">
        <v>164</v>
      </c>
      <c r="C4293" t="s">
        <v>14225</v>
      </c>
      <c r="D4293" t="s">
        <v>1972</v>
      </c>
      <c r="E4293" t="s">
        <v>570</v>
      </c>
      <c r="F4293" t="s">
        <v>8997</v>
      </c>
      <c r="G4293" s="11"/>
      <c r="H4293" s="11"/>
    </row>
    <row r="4294" spans="1:8" x14ac:dyDescent="0.35">
      <c r="A4294" t="str">
        <f t="shared" si="68"/>
        <v>RHU03D6</v>
      </c>
      <c r="B4294" t="s">
        <v>164</v>
      </c>
      <c r="C4294" t="s">
        <v>14225</v>
      </c>
      <c r="D4294" t="s">
        <v>1972</v>
      </c>
      <c r="E4294" t="s">
        <v>570</v>
      </c>
      <c r="F4294" t="s">
        <v>12005</v>
      </c>
      <c r="G4294" s="11"/>
      <c r="H4294" s="11"/>
    </row>
    <row r="4295" spans="1:8" x14ac:dyDescent="0.35">
      <c r="A4295" t="str">
        <f t="shared" si="68"/>
        <v>RHU03D7</v>
      </c>
      <c r="B4295" t="s">
        <v>164</v>
      </c>
      <c r="C4295" t="s">
        <v>14225</v>
      </c>
      <c r="D4295" t="s">
        <v>1972</v>
      </c>
      <c r="E4295" t="s">
        <v>570</v>
      </c>
      <c r="F4295" t="s">
        <v>9000</v>
      </c>
      <c r="G4295" s="11"/>
      <c r="H4295" s="11"/>
    </row>
    <row r="4296" spans="1:8" x14ac:dyDescent="0.35">
      <c r="A4296" t="str">
        <f t="shared" si="68"/>
        <v>RHU03D8</v>
      </c>
      <c r="B4296" t="s">
        <v>164</v>
      </c>
      <c r="C4296" t="s">
        <v>14225</v>
      </c>
      <c r="D4296" t="s">
        <v>1972</v>
      </c>
      <c r="E4296" t="s">
        <v>570</v>
      </c>
      <c r="F4296" t="s">
        <v>9001</v>
      </c>
      <c r="G4296" s="11"/>
      <c r="H4296" s="11"/>
    </row>
    <row r="4297" spans="1:8" x14ac:dyDescent="0.35">
      <c r="A4297" t="str">
        <f t="shared" si="68"/>
        <v>RHU03E1</v>
      </c>
      <c r="B4297" t="s">
        <v>164</v>
      </c>
      <c r="C4297" t="s">
        <v>14225</v>
      </c>
      <c r="D4297" t="s">
        <v>1972</v>
      </c>
      <c r="E4297" t="s">
        <v>570</v>
      </c>
      <c r="F4297" t="s">
        <v>10123</v>
      </c>
      <c r="G4297" s="11"/>
      <c r="H4297" s="11"/>
    </row>
    <row r="4298" spans="1:8" x14ac:dyDescent="0.35">
      <c r="A4298" t="str">
        <f t="shared" si="68"/>
        <v>RHU03E2</v>
      </c>
      <c r="B4298" t="s">
        <v>164</v>
      </c>
      <c r="C4298" t="s">
        <v>14225</v>
      </c>
      <c r="D4298" t="s">
        <v>1972</v>
      </c>
      <c r="E4298" t="s">
        <v>570</v>
      </c>
      <c r="F4298" t="s">
        <v>10124</v>
      </c>
      <c r="G4298" s="11"/>
      <c r="H4298" s="11"/>
    </row>
    <row r="4299" spans="1:8" x14ac:dyDescent="0.35">
      <c r="A4299" t="str">
        <f t="shared" si="68"/>
        <v>RHU03E3</v>
      </c>
      <c r="B4299" t="s">
        <v>164</v>
      </c>
      <c r="C4299" t="s">
        <v>14225</v>
      </c>
      <c r="D4299" t="s">
        <v>1972</v>
      </c>
      <c r="E4299" t="s">
        <v>570</v>
      </c>
      <c r="F4299" t="s">
        <v>10125</v>
      </c>
      <c r="G4299" s="11"/>
      <c r="H4299" s="11"/>
    </row>
    <row r="4300" spans="1:8" x14ac:dyDescent="0.35">
      <c r="A4300" t="str">
        <f t="shared" si="68"/>
        <v>RHU03E5 (ITU)</v>
      </c>
      <c r="B4300" t="s">
        <v>164</v>
      </c>
      <c r="C4300" t="s">
        <v>14225</v>
      </c>
      <c r="D4300" t="s">
        <v>1972</v>
      </c>
      <c r="E4300" t="s">
        <v>570</v>
      </c>
      <c r="F4300" t="s">
        <v>12006</v>
      </c>
      <c r="G4300" s="11"/>
      <c r="H4300" s="11"/>
    </row>
    <row r="4301" spans="1:8" x14ac:dyDescent="0.35">
      <c r="A4301" t="str">
        <f t="shared" si="68"/>
        <v>RHU03E6</v>
      </c>
      <c r="B4301" t="s">
        <v>164</v>
      </c>
      <c r="C4301" t="s">
        <v>14225</v>
      </c>
      <c r="D4301" t="s">
        <v>1972</v>
      </c>
      <c r="E4301" t="s">
        <v>570</v>
      </c>
      <c r="F4301" t="s">
        <v>12007</v>
      </c>
      <c r="G4301" s="11"/>
      <c r="H4301" s="11"/>
    </row>
    <row r="4302" spans="1:8" x14ac:dyDescent="0.35">
      <c r="A4302" t="str">
        <f t="shared" si="68"/>
        <v>RHU03E7</v>
      </c>
      <c r="B4302" t="s">
        <v>164</v>
      </c>
      <c r="C4302" t="s">
        <v>14225</v>
      </c>
      <c r="D4302" t="s">
        <v>1972</v>
      </c>
      <c r="E4302" t="s">
        <v>570</v>
      </c>
      <c r="F4302" t="s">
        <v>12008</v>
      </c>
      <c r="G4302" s="11"/>
      <c r="H4302" s="11"/>
    </row>
    <row r="4303" spans="1:8" x14ac:dyDescent="0.35">
      <c r="A4303" t="str">
        <f t="shared" si="68"/>
        <v>RHU03E8</v>
      </c>
      <c r="B4303" t="s">
        <v>164</v>
      </c>
      <c r="C4303" t="s">
        <v>14225</v>
      </c>
      <c r="D4303" t="s">
        <v>1972</v>
      </c>
      <c r="E4303" t="s">
        <v>570</v>
      </c>
      <c r="F4303" t="s">
        <v>12009</v>
      </c>
      <c r="G4303" s="11"/>
      <c r="H4303" s="11"/>
    </row>
    <row r="4304" spans="1:8" x14ac:dyDescent="0.35">
      <c r="A4304" t="str">
        <f t="shared" si="68"/>
        <v>RHU03F1</v>
      </c>
      <c r="B4304" t="s">
        <v>164</v>
      </c>
      <c r="C4304" t="s">
        <v>14225</v>
      </c>
      <c r="D4304" t="s">
        <v>1972</v>
      </c>
      <c r="E4304" t="s">
        <v>570</v>
      </c>
      <c r="F4304" t="s">
        <v>9850</v>
      </c>
      <c r="G4304" s="11"/>
      <c r="H4304" s="11"/>
    </row>
    <row r="4305" spans="1:8" x14ac:dyDescent="0.35">
      <c r="A4305" t="str">
        <f t="shared" si="68"/>
        <v>RHU03F2</v>
      </c>
      <c r="B4305" t="s">
        <v>164</v>
      </c>
      <c r="C4305" t="s">
        <v>14225</v>
      </c>
      <c r="D4305" t="s">
        <v>1972</v>
      </c>
      <c r="E4305" t="s">
        <v>570</v>
      </c>
      <c r="F4305" t="s">
        <v>10127</v>
      </c>
      <c r="G4305" s="11"/>
      <c r="H4305" s="11"/>
    </row>
    <row r="4306" spans="1:8" x14ac:dyDescent="0.35">
      <c r="A4306" t="str">
        <f t="shared" si="68"/>
        <v>RHU03F3</v>
      </c>
      <c r="B4306" t="s">
        <v>164</v>
      </c>
      <c r="C4306" t="s">
        <v>14225</v>
      </c>
      <c r="D4306" t="s">
        <v>1972</v>
      </c>
      <c r="E4306" t="s">
        <v>570</v>
      </c>
      <c r="F4306" t="s">
        <v>9855</v>
      </c>
      <c r="G4306" s="11"/>
      <c r="H4306" s="11"/>
    </row>
    <row r="4307" spans="1:8" x14ac:dyDescent="0.35">
      <c r="A4307" t="str">
        <f t="shared" si="68"/>
        <v>RHU03F4</v>
      </c>
      <c r="B4307" t="s">
        <v>164</v>
      </c>
      <c r="C4307" t="s">
        <v>14225</v>
      </c>
      <c r="D4307" t="s">
        <v>1972</v>
      </c>
      <c r="E4307" t="s">
        <v>570</v>
      </c>
      <c r="F4307" t="s">
        <v>9005</v>
      </c>
      <c r="G4307" s="11"/>
      <c r="H4307" s="11"/>
    </row>
    <row r="4308" spans="1:8" x14ac:dyDescent="0.35">
      <c r="A4308" t="str">
        <f t="shared" si="68"/>
        <v>RHU03F5,6,7</v>
      </c>
      <c r="B4308" t="s">
        <v>164</v>
      </c>
      <c r="C4308" t="s">
        <v>14225</v>
      </c>
      <c r="D4308" t="s">
        <v>1972</v>
      </c>
      <c r="E4308" t="s">
        <v>570</v>
      </c>
      <c r="F4308" t="s">
        <v>12010</v>
      </c>
      <c r="G4308" s="11"/>
      <c r="H4308" s="11"/>
    </row>
    <row r="4309" spans="1:8" x14ac:dyDescent="0.35">
      <c r="A4309" t="str">
        <f t="shared" si="68"/>
        <v>RHU03G1</v>
      </c>
      <c r="B4309" t="s">
        <v>164</v>
      </c>
      <c r="C4309" t="s">
        <v>14225</v>
      </c>
      <c r="D4309" t="s">
        <v>1972</v>
      </c>
      <c r="E4309" t="s">
        <v>570</v>
      </c>
      <c r="F4309" t="s">
        <v>9859</v>
      </c>
      <c r="G4309" s="11"/>
      <c r="H4309" s="11"/>
    </row>
    <row r="4310" spans="1:8" x14ac:dyDescent="0.35">
      <c r="A4310" t="str">
        <f t="shared" si="68"/>
        <v>RHU03G2</v>
      </c>
      <c r="B4310" t="s">
        <v>164</v>
      </c>
      <c r="C4310" t="s">
        <v>14225</v>
      </c>
      <c r="D4310" t="s">
        <v>1972</v>
      </c>
      <c r="E4310" t="s">
        <v>570</v>
      </c>
      <c r="F4310" t="s">
        <v>10128</v>
      </c>
      <c r="G4310" s="11"/>
      <c r="H4310" s="11"/>
    </row>
    <row r="4311" spans="1:8" x14ac:dyDescent="0.35">
      <c r="A4311" t="str">
        <f t="shared" si="68"/>
        <v>RHU03G3</v>
      </c>
      <c r="B4311" t="s">
        <v>164</v>
      </c>
      <c r="C4311" t="s">
        <v>14225</v>
      </c>
      <c r="D4311" t="s">
        <v>1972</v>
      </c>
      <c r="E4311" t="s">
        <v>570</v>
      </c>
      <c r="F4311" t="s">
        <v>9006</v>
      </c>
      <c r="G4311" s="11"/>
      <c r="H4311" s="11"/>
    </row>
    <row r="4312" spans="1:8" x14ac:dyDescent="0.35">
      <c r="A4312" t="str">
        <f t="shared" si="68"/>
        <v>RHU03G4</v>
      </c>
      <c r="B4312" t="s">
        <v>164</v>
      </c>
      <c r="C4312" t="s">
        <v>14225</v>
      </c>
      <c r="D4312" t="s">
        <v>1972</v>
      </c>
      <c r="E4312" t="s">
        <v>570</v>
      </c>
      <c r="F4312" t="s">
        <v>9007</v>
      </c>
      <c r="G4312" s="84" t="s">
        <v>14535</v>
      </c>
      <c r="H4312" s="11"/>
    </row>
    <row r="4313" spans="1:8" x14ac:dyDescent="0.35">
      <c r="A4313" t="str">
        <f t="shared" si="68"/>
        <v>RHU03G5 (Private ward)</v>
      </c>
      <c r="B4313" t="s">
        <v>164</v>
      </c>
      <c r="C4313" t="s">
        <v>14225</v>
      </c>
      <c r="D4313" t="s">
        <v>1972</v>
      </c>
      <c r="E4313" t="s">
        <v>570</v>
      </c>
      <c r="F4313" t="s">
        <v>12011</v>
      </c>
      <c r="G4313" s="84" t="s">
        <v>14535</v>
      </c>
      <c r="H4313" s="11"/>
    </row>
    <row r="4314" spans="1:8" x14ac:dyDescent="0.35">
      <c r="A4314" t="str">
        <f t="shared" si="68"/>
        <v>RHU03G6</v>
      </c>
      <c r="B4314" t="s">
        <v>164</v>
      </c>
      <c r="C4314" t="s">
        <v>14225</v>
      </c>
      <c r="D4314" t="s">
        <v>1972</v>
      </c>
      <c r="E4314" t="s">
        <v>570</v>
      </c>
      <c r="F4314" t="s">
        <v>9009</v>
      </c>
      <c r="G4314" s="84" t="s">
        <v>14535</v>
      </c>
      <c r="H4314" s="11"/>
    </row>
    <row r="4315" spans="1:8" x14ac:dyDescent="0.35">
      <c r="A4315" t="str">
        <f t="shared" si="68"/>
        <v>RHU03G7</v>
      </c>
      <c r="B4315" t="s">
        <v>164</v>
      </c>
      <c r="C4315" t="s">
        <v>14225</v>
      </c>
      <c r="D4315" t="s">
        <v>1972</v>
      </c>
      <c r="E4315" t="s">
        <v>570</v>
      </c>
      <c r="F4315" t="s">
        <v>12012</v>
      </c>
      <c r="G4315" s="84" t="s">
        <v>14535</v>
      </c>
      <c r="H4315" s="11"/>
    </row>
    <row r="4316" spans="1:8" x14ac:dyDescent="0.35">
      <c r="A4316" t="str">
        <f t="shared" si="68"/>
        <v>RHU03G9</v>
      </c>
      <c r="B4316" t="s">
        <v>164</v>
      </c>
      <c r="C4316" t="s">
        <v>14225</v>
      </c>
      <c r="D4316" t="s">
        <v>1972</v>
      </c>
      <c r="E4316" t="s">
        <v>570</v>
      </c>
      <c r="F4316" t="s">
        <v>9864</v>
      </c>
      <c r="G4316" s="84" t="s">
        <v>14535</v>
      </c>
      <c r="H4316" s="11"/>
    </row>
    <row r="4317" spans="1:8" x14ac:dyDescent="0.35">
      <c r="A4317" t="str">
        <f t="shared" si="68"/>
        <v>RHU03Maternity Services</v>
      </c>
      <c r="B4317" t="s">
        <v>164</v>
      </c>
      <c r="C4317" t="s">
        <v>14225</v>
      </c>
      <c r="D4317" t="s">
        <v>1972</v>
      </c>
      <c r="E4317" t="s">
        <v>570</v>
      </c>
      <c r="F4317" t="s">
        <v>10445</v>
      </c>
      <c r="G4317" s="84" t="s">
        <v>14535</v>
      </c>
      <c r="H4317" s="11"/>
    </row>
    <row r="4318" spans="1:8" x14ac:dyDescent="0.35">
      <c r="A4318" t="str">
        <f t="shared" si="68"/>
        <v>RHU03MAU</v>
      </c>
      <c r="B4318" t="s">
        <v>164</v>
      </c>
      <c r="C4318" t="s">
        <v>14225</v>
      </c>
      <c r="D4318" t="s">
        <v>1972</v>
      </c>
      <c r="E4318" t="s">
        <v>570</v>
      </c>
      <c r="F4318" t="s">
        <v>9146</v>
      </c>
      <c r="G4318" s="84" t="s">
        <v>14535</v>
      </c>
      <c r="H4318" s="11"/>
    </row>
    <row r="4319" spans="1:8" x14ac:dyDescent="0.35">
      <c r="A4319" t="str">
        <f t="shared" si="68"/>
        <v>RHU03NICU</v>
      </c>
      <c r="B4319" t="s">
        <v>164</v>
      </c>
      <c r="C4319" t="s">
        <v>14225</v>
      </c>
      <c r="D4319" t="s">
        <v>1972</v>
      </c>
      <c r="E4319" t="s">
        <v>570</v>
      </c>
      <c r="F4319" t="s">
        <v>8404</v>
      </c>
      <c r="G4319" s="84" t="s">
        <v>14535</v>
      </c>
      <c r="H4319" s="11"/>
    </row>
    <row r="4320" spans="1:8" x14ac:dyDescent="0.35">
      <c r="A4320" t="str">
        <f t="shared" si="68"/>
        <v>RHU03Shipwreck</v>
      </c>
      <c r="B4320" t="s">
        <v>164</v>
      </c>
      <c r="C4320" t="s">
        <v>14225</v>
      </c>
      <c r="D4320" t="s">
        <v>1972</v>
      </c>
      <c r="E4320" t="s">
        <v>570</v>
      </c>
      <c r="F4320" t="s">
        <v>12013</v>
      </c>
      <c r="G4320" s="84" t="s">
        <v>14535</v>
      </c>
      <c r="H4320" s="11"/>
    </row>
    <row r="4321" spans="1:8" x14ac:dyDescent="0.35">
      <c r="A4321" t="str">
        <f t="shared" si="68"/>
        <v>RHU03Starfish</v>
      </c>
      <c r="B4321" t="s">
        <v>164</v>
      </c>
      <c r="C4321" t="s">
        <v>14225</v>
      </c>
      <c r="D4321" t="s">
        <v>1972</v>
      </c>
      <c r="E4321" t="s">
        <v>570</v>
      </c>
      <c r="F4321" t="s">
        <v>12014</v>
      </c>
      <c r="G4321" s="84" t="s">
        <v>14535</v>
      </c>
      <c r="H4321" s="11"/>
    </row>
    <row r="4322" spans="1:8" x14ac:dyDescent="0.35">
      <c r="A4322" t="str">
        <f t="shared" si="68"/>
        <v>RHU03Surgical High Care</v>
      </c>
      <c r="B4322" t="s">
        <v>164</v>
      </c>
      <c r="C4322" t="s">
        <v>14225</v>
      </c>
      <c r="D4322" t="s">
        <v>1972</v>
      </c>
      <c r="E4322" t="s">
        <v>570</v>
      </c>
      <c r="F4322" t="s">
        <v>12015</v>
      </c>
      <c r="G4322" s="84" t="s">
        <v>14535</v>
      </c>
      <c r="H4322" s="11"/>
    </row>
    <row r="4323" spans="1:8" x14ac:dyDescent="0.35">
      <c r="A4323" t="str">
        <f t="shared" si="68"/>
        <v>RPC04Burns Unit</v>
      </c>
      <c r="B4323" t="s">
        <v>165</v>
      </c>
      <c r="C4323" t="s">
        <v>12016</v>
      </c>
      <c r="D4323" t="s">
        <v>2883</v>
      </c>
      <c r="E4323" t="s">
        <v>2884</v>
      </c>
      <c r="F4323" t="s">
        <v>9126</v>
      </c>
      <c r="G4323" s="84" t="s">
        <v>14535</v>
      </c>
      <c r="H4323" s="11"/>
    </row>
    <row r="4324" spans="1:8" x14ac:dyDescent="0.35">
      <c r="A4324" t="str">
        <f t="shared" si="68"/>
        <v>RPC04Critical Care Unit</v>
      </c>
      <c r="B4324" t="s">
        <v>165</v>
      </c>
      <c r="C4324" t="s">
        <v>12016</v>
      </c>
      <c r="D4324" t="s">
        <v>2883</v>
      </c>
      <c r="E4324" t="s">
        <v>2884</v>
      </c>
      <c r="F4324" t="s">
        <v>9443</v>
      </c>
      <c r="G4324" s="84" t="s">
        <v>14535</v>
      </c>
      <c r="H4324" s="11"/>
    </row>
    <row r="4325" spans="1:8" x14ac:dyDescent="0.35">
      <c r="A4325" t="str">
        <f t="shared" si="68"/>
        <v>RPC04Margaret Duncombe</v>
      </c>
      <c r="B4325" t="s">
        <v>165</v>
      </c>
      <c r="C4325" t="s">
        <v>12016</v>
      </c>
      <c r="D4325" t="s">
        <v>2883</v>
      </c>
      <c r="E4325" t="s">
        <v>2884</v>
      </c>
      <c r="F4325" t="s">
        <v>12017</v>
      </c>
      <c r="G4325" s="84" t="s">
        <v>14535</v>
      </c>
      <c r="H4325" s="11"/>
    </row>
    <row r="4326" spans="1:8" x14ac:dyDescent="0.35">
      <c r="A4326" t="str">
        <f t="shared" si="68"/>
        <v>RPC04Ross Tilley</v>
      </c>
      <c r="B4326" t="s">
        <v>165</v>
      </c>
      <c r="C4326" t="s">
        <v>12016</v>
      </c>
      <c r="D4326" t="s">
        <v>2883</v>
      </c>
      <c r="E4326" t="s">
        <v>2884</v>
      </c>
      <c r="F4326" t="s">
        <v>12018</v>
      </c>
      <c r="G4326" s="84" t="s">
        <v>14535</v>
      </c>
      <c r="H4326" s="11"/>
    </row>
    <row r="4327" spans="1:8" x14ac:dyDescent="0.35">
      <c r="A4327" t="str">
        <f t="shared" si="68"/>
        <v>RXE92Laurel</v>
      </c>
      <c r="B4327" t="s">
        <v>166</v>
      </c>
      <c r="C4327" t="s">
        <v>12019</v>
      </c>
      <c r="D4327" t="s">
        <v>6550</v>
      </c>
      <c r="E4327" t="s">
        <v>6551</v>
      </c>
      <c r="F4327" t="s">
        <v>8707</v>
      </c>
      <c r="G4327" s="84" t="s">
        <v>14535</v>
      </c>
      <c r="H4327" s="11"/>
    </row>
    <row r="4328" spans="1:8" x14ac:dyDescent="0.35">
      <c r="A4328" t="str">
        <f t="shared" si="68"/>
        <v>RXE92Mulberry Ward</v>
      </c>
      <c r="B4328" t="s">
        <v>166</v>
      </c>
      <c r="C4328" t="s">
        <v>12019</v>
      </c>
      <c r="D4328" t="s">
        <v>6550</v>
      </c>
      <c r="E4328" t="s">
        <v>6551</v>
      </c>
      <c r="F4328" t="s">
        <v>10042</v>
      </c>
      <c r="G4328" s="84" t="s">
        <v>14535</v>
      </c>
      <c r="H4328" s="11"/>
    </row>
    <row r="4329" spans="1:8" x14ac:dyDescent="0.35">
      <c r="A4329" t="str">
        <f t="shared" si="68"/>
        <v>RXE12Goldcrest Ward</v>
      </c>
      <c r="B4329" t="s">
        <v>166</v>
      </c>
      <c r="C4329" t="s">
        <v>12019</v>
      </c>
      <c r="D4329" t="s">
        <v>6558</v>
      </c>
      <c r="E4329" t="s">
        <v>6559</v>
      </c>
      <c r="F4329" t="s">
        <v>12020</v>
      </c>
      <c r="G4329" s="84" t="s">
        <v>14535</v>
      </c>
      <c r="H4329" s="11"/>
    </row>
    <row r="4330" spans="1:8" x14ac:dyDescent="0.35">
      <c r="A4330" t="str">
        <f t="shared" si="68"/>
        <v>RXE12Kingfisher Ward</v>
      </c>
      <c r="B4330" t="s">
        <v>166</v>
      </c>
      <c r="C4330" t="s">
        <v>12019</v>
      </c>
      <c r="D4330" t="s">
        <v>6558</v>
      </c>
      <c r="E4330" t="s">
        <v>6559</v>
      </c>
      <c r="F4330" t="s">
        <v>9995</v>
      </c>
      <c r="G4330" s="84" t="s">
        <v>14535</v>
      </c>
      <c r="H4330" s="11"/>
    </row>
    <row r="4331" spans="1:8" x14ac:dyDescent="0.35">
      <c r="A4331" t="str">
        <f t="shared" si="68"/>
        <v>RXE12Osprey Ward</v>
      </c>
      <c r="B4331" t="s">
        <v>166</v>
      </c>
      <c r="C4331" t="s">
        <v>12019</v>
      </c>
      <c r="D4331" t="s">
        <v>6558</v>
      </c>
      <c r="E4331" t="s">
        <v>6559</v>
      </c>
      <c r="F4331" t="s">
        <v>12021</v>
      </c>
      <c r="G4331" s="84" t="s">
        <v>14535</v>
      </c>
      <c r="H4331" s="11"/>
    </row>
    <row r="4332" spans="1:8" x14ac:dyDescent="0.35">
      <c r="A4332" t="str">
        <f t="shared" si="68"/>
        <v>RXE12Sandpiper Ward</v>
      </c>
      <c r="B4332" t="s">
        <v>166</v>
      </c>
      <c r="C4332" t="s">
        <v>12019</v>
      </c>
      <c r="D4332" t="s">
        <v>6558</v>
      </c>
      <c r="E4332" t="s">
        <v>6559</v>
      </c>
      <c r="F4332" t="s">
        <v>12022</v>
      </c>
      <c r="G4332" s="84" t="s">
        <v>14535</v>
      </c>
      <c r="H4332" s="11"/>
    </row>
    <row r="4333" spans="1:8" x14ac:dyDescent="0.35">
      <c r="A4333" t="str">
        <f t="shared" si="68"/>
        <v>RXE07Brambles</v>
      </c>
      <c r="B4333" t="s">
        <v>166</v>
      </c>
      <c r="C4333" t="s">
        <v>12019</v>
      </c>
      <c r="D4333" t="s">
        <v>6564</v>
      </c>
      <c r="E4333" t="s">
        <v>6565</v>
      </c>
      <c r="F4333" t="s">
        <v>12023</v>
      </c>
      <c r="G4333" s="84" t="s">
        <v>14535</v>
      </c>
      <c r="H4333" s="11"/>
    </row>
    <row r="4334" spans="1:8" x14ac:dyDescent="0.35">
      <c r="A4334" t="str">
        <f t="shared" si="68"/>
        <v>RXE07Glade Ward</v>
      </c>
      <c r="B4334" t="s">
        <v>166</v>
      </c>
      <c r="C4334" t="s">
        <v>12019</v>
      </c>
      <c r="D4334" t="s">
        <v>6564</v>
      </c>
      <c r="E4334" t="s">
        <v>6565</v>
      </c>
      <c r="F4334" t="s">
        <v>12024</v>
      </c>
      <c r="G4334" s="84" t="s">
        <v>14535</v>
      </c>
      <c r="H4334" s="11"/>
    </row>
    <row r="4335" spans="1:8" x14ac:dyDescent="0.35">
      <c r="A4335" t="str">
        <f t="shared" ref="A4335:A4398" si="69">CONCATENATE(D4335,F4335)</f>
        <v>RXEAAAmber Lodge</v>
      </c>
      <c r="B4335" t="s">
        <v>166</v>
      </c>
      <c r="C4335" t="s">
        <v>12019</v>
      </c>
      <c r="D4335" t="s">
        <v>6566</v>
      </c>
      <c r="E4335" t="s">
        <v>6567</v>
      </c>
      <c r="F4335" t="s">
        <v>12025</v>
      </c>
      <c r="G4335" s="84" t="s">
        <v>14535</v>
      </c>
      <c r="H4335" s="11"/>
    </row>
    <row r="4336" spans="1:8" x14ac:dyDescent="0.35">
      <c r="A4336" t="str">
        <f t="shared" si="69"/>
        <v>RXEAABrodsworth Ward</v>
      </c>
      <c r="B4336" t="s">
        <v>166</v>
      </c>
      <c r="C4336" t="s">
        <v>12019</v>
      </c>
      <c r="D4336" t="s">
        <v>6566</v>
      </c>
      <c r="E4336" t="s">
        <v>6567</v>
      </c>
      <c r="F4336" t="s">
        <v>12026</v>
      </c>
      <c r="G4336" s="84" t="s">
        <v>14535</v>
      </c>
      <c r="H4336" s="11"/>
    </row>
    <row r="4337" spans="1:8" x14ac:dyDescent="0.35">
      <c r="A4337" t="str">
        <f t="shared" si="69"/>
        <v>RXEAAConiston</v>
      </c>
      <c r="B4337" t="s">
        <v>166</v>
      </c>
      <c r="C4337" t="s">
        <v>12019</v>
      </c>
      <c r="D4337" t="s">
        <v>6566</v>
      </c>
      <c r="E4337" t="s">
        <v>6567</v>
      </c>
      <c r="F4337" t="s">
        <v>11516</v>
      </c>
      <c r="G4337" s="84" t="s">
        <v>14535</v>
      </c>
      <c r="H4337" s="11"/>
    </row>
    <row r="4338" spans="1:8" x14ac:dyDescent="0.35">
      <c r="A4338" t="str">
        <f t="shared" si="69"/>
        <v>RXEAACoral Lodge</v>
      </c>
      <c r="B4338" t="s">
        <v>166</v>
      </c>
      <c r="C4338" t="s">
        <v>12019</v>
      </c>
      <c r="D4338" t="s">
        <v>6566</v>
      </c>
      <c r="E4338" t="s">
        <v>6567</v>
      </c>
      <c r="F4338" t="s">
        <v>12027</v>
      </c>
      <c r="G4338" s="84" t="s">
        <v>14535</v>
      </c>
      <c r="H4338" s="11"/>
    </row>
    <row r="4339" spans="1:8" x14ac:dyDescent="0.35">
      <c r="A4339" t="str">
        <f t="shared" si="69"/>
        <v>RXEAACusworth Ward</v>
      </c>
      <c r="B4339" t="s">
        <v>166</v>
      </c>
      <c r="C4339" t="s">
        <v>12019</v>
      </c>
      <c r="D4339" t="s">
        <v>6566</v>
      </c>
      <c r="E4339" t="s">
        <v>6567</v>
      </c>
      <c r="F4339" t="s">
        <v>12028</v>
      </c>
      <c r="G4339" s="84" t="s">
        <v>14535</v>
      </c>
      <c r="H4339" s="11"/>
    </row>
    <row r="4340" spans="1:8" x14ac:dyDescent="0.35">
      <c r="A4340" t="str">
        <f t="shared" si="69"/>
        <v>RXEAADanes Court</v>
      </c>
      <c r="B4340" t="s">
        <v>166</v>
      </c>
      <c r="C4340" t="s">
        <v>12019</v>
      </c>
      <c r="D4340" t="s">
        <v>6566</v>
      </c>
      <c r="E4340" t="s">
        <v>6567</v>
      </c>
      <c r="F4340" t="s">
        <v>12029</v>
      </c>
      <c r="G4340" s="84" t="s">
        <v>14535</v>
      </c>
      <c r="H4340" s="11"/>
    </row>
    <row r="4341" spans="1:8" x14ac:dyDescent="0.35">
      <c r="A4341" t="str">
        <f t="shared" si="69"/>
        <v>RXEAAEmerald Ward</v>
      </c>
      <c r="B4341" t="s">
        <v>166</v>
      </c>
      <c r="C4341" t="s">
        <v>12019</v>
      </c>
      <c r="D4341" t="s">
        <v>6566</v>
      </c>
      <c r="E4341" t="s">
        <v>6567</v>
      </c>
      <c r="F4341" t="s">
        <v>9051</v>
      </c>
      <c r="G4341" s="84" t="s">
        <v>14535</v>
      </c>
      <c r="H4341" s="11"/>
    </row>
    <row r="4342" spans="1:8" x14ac:dyDescent="0.35">
      <c r="A4342" t="str">
        <f t="shared" si="69"/>
        <v>RXEAAJubilee Close</v>
      </c>
      <c r="B4342" t="s">
        <v>166</v>
      </c>
      <c r="C4342" t="s">
        <v>12019</v>
      </c>
      <c r="D4342" t="s">
        <v>6566</v>
      </c>
      <c r="E4342" t="s">
        <v>6567</v>
      </c>
      <c r="F4342" t="s">
        <v>12030</v>
      </c>
      <c r="G4342" s="84" t="s">
        <v>14535</v>
      </c>
      <c r="H4342" s="11"/>
    </row>
    <row r="4343" spans="1:8" x14ac:dyDescent="0.35">
      <c r="A4343" t="str">
        <f t="shared" si="69"/>
        <v>RXEAASkelbrooke Ward</v>
      </c>
      <c r="B4343" t="s">
        <v>166</v>
      </c>
      <c r="C4343" t="s">
        <v>12019</v>
      </c>
      <c r="D4343" t="s">
        <v>6566</v>
      </c>
      <c r="E4343" t="s">
        <v>6567</v>
      </c>
      <c r="F4343" t="s">
        <v>12031</v>
      </c>
      <c r="G4343" s="84" t="s">
        <v>14535</v>
      </c>
      <c r="H4343" s="11"/>
    </row>
    <row r="4344" spans="1:8" x14ac:dyDescent="0.35">
      <c r="A4344" t="str">
        <f t="shared" si="69"/>
        <v>RXEAAWindermere</v>
      </c>
      <c r="B4344" t="s">
        <v>166</v>
      </c>
      <c r="C4344" t="s">
        <v>12019</v>
      </c>
      <c r="D4344" t="s">
        <v>6566</v>
      </c>
      <c r="E4344" t="s">
        <v>6567</v>
      </c>
      <c r="F4344" t="s">
        <v>12032</v>
      </c>
      <c r="G4344" s="84" t="s">
        <v>14535</v>
      </c>
      <c r="H4344" s="11"/>
    </row>
    <row r="4345" spans="1:8" x14ac:dyDescent="0.35">
      <c r="A4345" t="str">
        <f t="shared" si="69"/>
        <v>RXEDLSt Johns Hospice</v>
      </c>
      <c r="B4345" t="s">
        <v>166</v>
      </c>
      <c r="C4345" t="s">
        <v>12019</v>
      </c>
      <c r="D4345" t="s">
        <v>6568</v>
      </c>
      <c r="E4345" t="s">
        <v>6569</v>
      </c>
      <c r="F4345" t="s">
        <v>12033</v>
      </c>
      <c r="G4345" s="84" t="s">
        <v>14535</v>
      </c>
      <c r="H4345" s="11"/>
    </row>
    <row r="4346" spans="1:8" x14ac:dyDescent="0.35">
      <c r="A4346" t="str">
        <f t="shared" si="69"/>
        <v>RXEA1Hawthorne Ward</v>
      </c>
      <c r="B4346" t="s">
        <v>166</v>
      </c>
      <c r="C4346" t="s">
        <v>12019</v>
      </c>
      <c r="D4346" t="s">
        <v>6570</v>
      </c>
      <c r="E4346" t="s">
        <v>6571</v>
      </c>
      <c r="F4346" t="s">
        <v>12034</v>
      </c>
      <c r="G4346" s="84" t="s">
        <v>14535</v>
      </c>
      <c r="H4346" s="11"/>
    </row>
    <row r="4347" spans="1:8" x14ac:dyDescent="0.35">
      <c r="A4347" t="str">
        <f t="shared" si="69"/>
        <v>RXEA1Hazel Ward</v>
      </c>
      <c r="B4347" t="s">
        <v>166</v>
      </c>
      <c r="C4347" t="s">
        <v>12019</v>
      </c>
      <c r="D4347" t="s">
        <v>6570</v>
      </c>
      <c r="E4347" t="s">
        <v>6571</v>
      </c>
      <c r="F4347" t="s">
        <v>9078</v>
      </c>
      <c r="G4347" s="84" t="s">
        <v>14535</v>
      </c>
      <c r="H4347" s="11"/>
    </row>
    <row r="4348" spans="1:8" x14ac:dyDescent="0.35">
      <c r="A4348" t="str">
        <f t="shared" si="69"/>
        <v>RXEA1Magnolia Ward</v>
      </c>
      <c r="B4348" t="s">
        <v>166</v>
      </c>
      <c r="C4348" t="s">
        <v>12019</v>
      </c>
      <c r="D4348" t="s">
        <v>6570</v>
      </c>
      <c r="E4348" t="s">
        <v>6571</v>
      </c>
      <c r="F4348" t="s">
        <v>12035</v>
      </c>
      <c r="G4348" s="84" t="s">
        <v>14535</v>
      </c>
      <c r="H4348" s="11"/>
    </row>
    <row r="4349" spans="1:8" x14ac:dyDescent="0.35">
      <c r="A4349" t="str">
        <f t="shared" si="69"/>
        <v>RHW01Acute Stroke Unit</v>
      </c>
      <c r="B4349" t="s">
        <v>167</v>
      </c>
      <c r="C4349" t="s">
        <v>12036</v>
      </c>
      <c r="D4349" t="s">
        <v>2001</v>
      </c>
      <c r="E4349" t="s">
        <v>2002</v>
      </c>
      <c r="F4349" t="s">
        <v>11445</v>
      </c>
      <c r="G4349" s="84" t="s">
        <v>14535</v>
      </c>
      <c r="H4349" s="11"/>
    </row>
    <row r="4350" spans="1:8" x14ac:dyDescent="0.35">
      <c r="A4350" t="str">
        <f t="shared" si="69"/>
        <v>RHW01Adelaide</v>
      </c>
      <c r="B4350" t="s">
        <v>167</v>
      </c>
      <c r="C4350" t="s">
        <v>12036</v>
      </c>
      <c r="D4350" t="s">
        <v>2001</v>
      </c>
      <c r="E4350" t="s">
        <v>2002</v>
      </c>
      <c r="F4350" t="s">
        <v>12037</v>
      </c>
      <c r="G4350" s="84" t="s">
        <v>14535</v>
      </c>
      <c r="H4350" s="11"/>
    </row>
    <row r="4351" spans="1:8" x14ac:dyDescent="0.35">
      <c r="A4351" t="str">
        <f t="shared" si="69"/>
        <v>RHW01Burghfield</v>
      </c>
      <c r="B4351" t="s">
        <v>167</v>
      </c>
      <c r="C4351" t="s">
        <v>12036</v>
      </c>
      <c r="D4351" t="s">
        <v>2001</v>
      </c>
      <c r="E4351" t="s">
        <v>2002</v>
      </c>
      <c r="F4351" t="s">
        <v>12038</v>
      </c>
      <c r="G4351" s="84" t="s">
        <v>14535</v>
      </c>
      <c r="H4351" s="11"/>
    </row>
    <row r="4352" spans="1:8" x14ac:dyDescent="0.35">
      <c r="A4352" t="str">
        <f t="shared" si="69"/>
        <v>RHW01Buscot</v>
      </c>
      <c r="B4352" t="s">
        <v>167</v>
      </c>
      <c r="C4352" t="s">
        <v>12036</v>
      </c>
      <c r="D4352" t="s">
        <v>2001</v>
      </c>
      <c r="E4352" t="s">
        <v>2002</v>
      </c>
      <c r="F4352" t="s">
        <v>12039</v>
      </c>
      <c r="G4352" s="84" t="s">
        <v>14535</v>
      </c>
      <c r="H4352" s="11"/>
    </row>
    <row r="4353" spans="1:8" x14ac:dyDescent="0.35">
      <c r="A4353" t="str">
        <f t="shared" si="69"/>
        <v>RHW01Cardiac Care Unit</v>
      </c>
      <c r="B4353" t="s">
        <v>167</v>
      </c>
      <c r="C4353" t="s">
        <v>12036</v>
      </c>
      <c r="D4353" t="s">
        <v>2001</v>
      </c>
      <c r="E4353" t="s">
        <v>2002</v>
      </c>
      <c r="F4353" t="s">
        <v>10094</v>
      </c>
      <c r="G4353" s="84" t="s">
        <v>14535</v>
      </c>
      <c r="H4353" s="11"/>
    </row>
    <row r="4354" spans="1:8" x14ac:dyDescent="0.35">
      <c r="A4354" t="str">
        <f t="shared" si="69"/>
        <v>RHW01Castle</v>
      </c>
      <c r="B4354" t="s">
        <v>167</v>
      </c>
      <c r="C4354" t="s">
        <v>12036</v>
      </c>
      <c r="D4354" t="s">
        <v>2001</v>
      </c>
      <c r="E4354" t="s">
        <v>2002</v>
      </c>
      <c r="F4354" t="s">
        <v>12040</v>
      </c>
      <c r="G4354" s="84" t="s">
        <v>14535</v>
      </c>
      <c r="H4354" s="11"/>
    </row>
    <row r="4355" spans="1:8" x14ac:dyDescent="0.35">
      <c r="A4355" t="str">
        <f t="shared" si="69"/>
        <v>RHW01Caversham</v>
      </c>
      <c r="B4355" t="s">
        <v>167</v>
      </c>
      <c r="C4355" t="s">
        <v>12036</v>
      </c>
      <c r="D4355" t="s">
        <v>2001</v>
      </c>
      <c r="E4355" t="s">
        <v>2002</v>
      </c>
      <c r="F4355" t="s">
        <v>12041</v>
      </c>
      <c r="G4355" s="84" t="s">
        <v>14535</v>
      </c>
      <c r="H4355" s="11"/>
    </row>
    <row r="4356" spans="1:8" x14ac:dyDescent="0.35">
      <c r="A4356" t="str">
        <f t="shared" si="69"/>
        <v>RHW01Critical Care</v>
      </c>
      <c r="B4356" t="s">
        <v>167</v>
      </c>
      <c r="C4356" t="s">
        <v>12036</v>
      </c>
      <c r="D4356" t="s">
        <v>2001</v>
      </c>
      <c r="E4356" t="s">
        <v>2002</v>
      </c>
      <c r="F4356" t="s">
        <v>9217</v>
      </c>
      <c r="G4356" s="84" t="s">
        <v>14535</v>
      </c>
      <c r="H4356" s="11"/>
    </row>
    <row r="4357" spans="1:8" x14ac:dyDescent="0.35">
      <c r="A4357" t="str">
        <f t="shared" si="69"/>
        <v>RHW01Delivery Suite</v>
      </c>
      <c r="B4357" t="s">
        <v>167</v>
      </c>
      <c r="C4357" t="s">
        <v>12036</v>
      </c>
      <c r="D4357" t="s">
        <v>2001</v>
      </c>
      <c r="E4357" t="s">
        <v>2002</v>
      </c>
      <c r="F4357" t="s">
        <v>8751</v>
      </c>
      <c r="G4357" s="84" t="s">
        <v>14535</v>
      </c>
      <c r="H4357" s="11"/>
    </row>
    <row r="4358" spans="1:8" x14ac:dyDescent="0.35">
      <c r="A4358" t="str">
        <f t="shared" si="69"/>
        <v>RHW01Dorrell</v>
      </c>
      <c r="B4358" t="s">
        <v>167</v>
      </c>
      <c r="C4358" t="s">
        <v>12036</v>
      </c>
      <c r="D4358" t="s">
        <v>2001</v>
      </c>
      <c r="E4358" t="s">
        <v>2002</v>
      </c>
      <c r="F4358" t="s">
        <v>12042</v>
      </c>
      <c r="G4358" s="84" t="s">
        <v>14535</v>
      </c>
      <c r="H4358" s="11"/>
    </row>
    <row r="4359" spans="1:8" x14ac:dyDescent="0.35">
      <c r="A4359" t="str">
        <f t="shared" si="69"/>
        <v>RHW01Emmer Green</v>
      </c>
      <c r="B4359" t="s">
        <v>167</v>
      </c>
      <c r="C4359" t="s">
        <v>12036</v>
      </c>
      <c r="D4359" t="s">
        <v>2001</v>
      </c>
      <c r="E4359" t="s">
        <v>2002</v>
      </c>
      <c r="F4359" t="s">
        <v>12043</v>
      </c>
      <c r="G4359" s="84" t="s">
        <v>14535</v>
      </c>
      <c r="H4359" s="11"/>
    </row>
    <row r="4360" spans="1:8" x14ac:dyDescent="0.35">
      <c r="A4360" t="str">
        <f t="shared" si="69"/>
        <v>RHW01General Surgical Unit</v>
      </c>
      <c r="B4360" t="s">
        <v>167</v>
      </c>
      <c r="C4360" t="s">
        <v>12036</v>
      </c>
      <c r="D4360" t="s">
        <v>2001</v>
      </c>
      <c r="E4360" t="s">
        <v>2002</v>
      </c>
      <c r="F4360" t="s">
        <v>12044</v>
      </c>
      <c r="G4360" s="84" t="s">
        <v>14535</v>
      </c>
      <c r="H4360" s="11"/>
    </row>
    <row r="4361" spans="1:8" x14ac:dyDescent="0.35">
      <c r="A4361" t="str">
        <f t="shared" si="69"/>
        <v>RHW01Hopkins</v>
      </c>
      <c r="B4361" t="s">
        <v>167</v>
      </c>
      <c r="C4361" t="s">
        <v>12036</v>
      </c>
      <c r="D4361" t="s">
        <v>2001</v>
      </c>
      <c r="E4361" t="s">
        <v>2002</v>
      </c>
      <c r="F4361" t="s">
        <v>12045</v>
      </c>
      <c r="G4361" s="84" t="s">
        <v>14535</v>
      </c>
      <c r="H4361" s="11"/>
    </row>
    <row r="4362" spans="1:8" x14ac:dyDescent="0.35">
      <c r="A4362" t="str">
        <f t="shared" si="69"/>
        <v>RHW01Hurley</v>
      </c>
      <c r="B4362" t="s">
        <v>167</v>
      </c>
      <c r="C4362" t="s">
        <v>12036</v>
      </c>
      <c r="D4362" t="s">
        <v>2001</v>
      </c>
      <c r="E4362" t="s">
        <v>2002</v>
      </c>
      <c r="F4362" t="s">
        <v>12046</v>
      </c>
      <c r="G4362" s="84" t="s">
        <v>14535</v>
      </c>
      <c r="H4362" s="11"/>
    </row>
    <row r="4363" spans="1:8" x14ac:dyDescent="0.35">
      <c r="A4363" t="str">
        <f t="shared" si="69"/>
        <v>RHW01Iffley</v>
      </c>
      <c r="B4363" t="s">
        <v>167</v>
      </c>
      <c r="C4363" t="s">
        <v>12036</v>
      </c>
      <c r="D4363" t="s">
        <v>2001</v>
      </c>
      <c r="E4363" t="s">
        <v>2002</v>
      </c>
      <c r="F4363" t="s">
        <v>12047</v>
      </c>
      <c r="G4363" s="84" t="s">
        <v>14535</v>
      </c>
      <c r="H4363" s="11"/>
    </row>
    <row r="4364" spans="1:8" x14ac:dyDescent="0.35">
      <c r="A4364" t="str">
        <f t="shared" si="69"/>
        <v>RHW01Kennet</v>
      </c>
      <c r="B4364" t="s">
        <v>167</v>
      </c>
      <c r="C4364" t="s">
        <v>12036</v>
      </c>
      <c r="D4364" t="s">
        <v>2001</v>
      </c>
      <c r="E4364" t="s">
        <v>2002</v>
      </c>
      <c r="F4364" t="s">
        <v>10622</v>
      </c>
      <c r="G4364" s="84" t="s">
        <v>14535</v>
      </c>
      <c r="H4364" s="11"/>
    </row>
    <row r="4365" spans="1:8" x14ac:dyDescent="0.35">
      <c r="A4365" t="str">
        <f t="shared" si="69"/>
        <v>RHW01Loddon</v>
      </c>
      <c r="B4365" t="s">
        <v>167</v>
      </c>
      <c r="C4365" t="s">
        <v>12036</v>
      </c>
      <c r="D4365" t="s">
        <v>2001</v>
      </c>
      <c r="E4365" t="s">
        <v>2002</v>
      </c>
      <c r="F4365" t="s">
        <v>12048</v>
      </c>
      <c r="G4365" s="11"/>
      <c r="H4365" s="11"/>
    </row>
    <row r="4366" spans="1:8" x14ac:dyDescent="0.35">
      <c r="A4366" t="str">
        <f t="shared" si="69"/>
        <v>RHW01Marsh</v>
      </c>
      <c r="B4366" t="s">
        <v>167</v>
      </c>
      <c r="C4366" t="s">
        <v>12036</v>
      </c>
      <c r="D4366" t="s">
        <v>2001</v>
      </c>
      <c r="E4366" t="s">
        <v>2002</v>
      </c>
      <c r="F4366" t="s">
        <v>12049</v>
      </c>
      <c r="G4366" s="11"/>
      <c r="H4366" s="11"/>
    </row>
    <row r="4367" spans="1:8" x14ac:dyDescent="0.35">
      <c r="A4367" t="str">
        <f t="shared" si="69"/>
        <v>RHW01Mortimer</v>
      </c>
      <c r="B4367" t="s">
        <v>167</v>
      </c>
      <c r="C4367" t="s">
        <v>12036</v>
      </c>
      <c r="D4367" t="s">
        <v>2001</v>
      </c>
      <c r="E4367" t="s">
        <v>2002</v>
      </c>
      <c r="F4367" t="s">
        <v>9938</v>
      </c>
      <c r="G4367" s="11"/>
      <c r="H4367" s="11"/>
    </row>
    <row r="4368" spans="1:8" x14ac:dyDescent="0.35">
      <c r="A4368" t="str">
        <f t="shared" si="69"/>
        <v>RHW01Paediatric</v>
      </c>
      <c r="B4368" t="s">
        <v>167</v>
      </c>
      <c r="C4368" t="s">
        <v>12036</v>
      </c>
      <c r="D4368" t="s">
        <v>2001</v>
      </c>
      <c r="E4368" t="s">
        <v>2002</v>
      </c>
      <c r="F4368" t="s">
        <v>12050</v>
      </c>
      <c r="G4368" s="11"/>
      <c r="H4368" s="11"/>
    </row>
    <row r="4369" spans="1:8" x14ac:dyDescent="0.35">
      <c r="A4369" t="str">
        <f t="shared" si="69"/>
        <v>RHW01Redlands</v>
      </c>
      <c r="B4369" t="s">
        <v>167</v>
      </c>
      <c r="C4369" t="s">
        <v>12036</v>
      </c>
      <c r="D4369" t="s">
        <v>2001</v>
      </c>
      <c r="E4369" t="s">
        <v>2002</v>
      </c>
      <c r="F4369" t="s">
        <v>12051</v>
      </c>
      <c r="G4369" s="11"/>
      <c r="H4369" s="11"/>
    </row>
    <row r="4370" spans="1:8" x14ac:dyDescent="0.35">
      <c r="A4370" t="str">
        <f t="shared" si="69"/>
        <v>RHW01Sidmouth</v>
      </c>
      <c r="B4370" t="s">
        <v>167</v>
      </c>
      <c r="C4370" t="s">
        <v>12036</v>
      </c>
      <c r="D4370" t="s">
        <v>2001</v>
      </c>
      <c r="E4370" t="s">
        <v>2002</v>
      </c>
      <c r="F4370" t="s">
        <v>12052</v>
      </c>
      <c r="G4370" s="11"/>
      <c r="H4370" s="11"/>
    </row>
    <row r="4371" spans="1:8" x14ac:dyDescent="0.35">
      <c r="A4371" t="str">
        <f t="shared" si="69"/>
        <v>RHW01Sonning</v>
      </c>
      <c r="B4371" t="s">
        <v>167</v>
      </c>
      <c r="C4371" t="s">
        <v>12036</v>
      </c>
      <c r="D4371" t="s">
        <v>2001</v>
      </c>
      <c r="E4371" t="s">
        <v>2002</v>
      </c>
      <c r="F4371" t="s">
        <v>12053</v>
      </c>
      <c r="G4371" s="11"/>
      <c r="H4371" s="11"/>
    </row>
    <row r="4372" spans="1:8" x14ac:dyDescent="0.35">
      <c r="A4372" t="str">
        <f t="shared" si="69"/>
        <v>RHW01Trauma Unit</v>
      </c>
      <c r="B4372" t="s">
        <v>167</v>
      </c>
      <c r="C4372" t="s">
        <v>12036</v>
      </c>
      <c r="D4372" t="s">
        <v>2001</v>
      </c>
      <c r="E4372" t="s">
        <v>2002</v>
      </c>
      <c r="F4372" t="s">
        <v>10020</v>
      </c>
      <c r="G4372" s="11"/>
      <c r="H4372" s="11"/>
    </row>
    <row r="4373" spans="1:8" x14ac:dyDescent="0.35">
      <c r="A4373" t="str">
        <f t="shared" si="69"/>
        <v>RHW01Victoria</v>
      </c>
      <c r="B4373" t="s">
        <v>167</v>
      </c>
      <c r="C4373" t="s">
        <v>12036</v>
      </c>
      <c r="D4373" t="s">
        <v>2001</v>
      </c>
      <c r="E4373" t="s">
        <v>2002</v>
      </c>
      <c r="F4373" t="s">
        <v>9928</v>
      </c>
      <c r="G4373" s="11"/>
      <c r="H4373" s="11"/>
    </row>
    <row r="4374" spans="1:8" x14ac:dyDescent="0.35">
      <c r="A4374" t="str">
        <f t="shared" si="69"/>
        <v>RHW01Whitley</v>
      </c>
      <c r="B4374" t="s">
        <v>167</v>
      </c>
      <c r="C4374" t="s">
        <v>12036</v>
      </c>
      <c r="D4374" t="s">
        <v>2001</v>
      </c>
      <c r="E4374" t="s">
        <v>2002</v>
      </c>
      <c r="F4374" t="s">
        <v>12054</v>
      </c>
      <c r="G4374" s="11"/>
      <c r="H4374" s="11"/>
    </row>
    <row r="4375" spans="1:8" x14ac:dyDescent="0.35">
      <c r="A4375" t="str">
        <f t="shared" si="69"/>
        <v>RHW01Woodley</v>
      </c>
      <c r="B4375" t="s">
        <v>167</v>
      </c>
      <c r="C4375" t="s">
        <v>12036</v>
      </c>
      <c r="D4375" t="s">
        <v>2001</v>
      </c>
      <c r="E4375" t="s">
        <v>2002</v>
      </c>
      <c r="F4375" t="s">
        <v>12055</v>
      </c>
      <c r="G4375" s="11"/>
      <c r="H4375" s="11"/>
    </row>
    <row r="4376" spans="1:8" x14ac:dyDescent="0.35">
      <c r="A4376" t="str">
        <f t="shared" si="69"/>
        <v>REF12Acute Maternity Staff</v>
      </c>
      <c r="B4376" t="s">
        <v>168</v>
      </c>
      <c r="C4376" t="s">
        <v>12065</v>
      </c>
      <c r="D4376" t="s">
        <v>1460</v>
      </c>
      <c r="E4376" t="s">
        <v>1461</v>
      </c>
      <c r="F4376" t="s">
        <v>12066</v>
      </c>
      <c r="G4376" s="11"/>
      <c r="H4376" s="11"/>
    </row>
    <row r="4377" spans="1:8" x14ac:dyDescent="0.35">
      <c r="A4377" t="str">
        <f t="shared" si="69"/>
        <v>REF12Acute Medical Unit</v>
      </c>
      <c r="B4377" t="s">
        <v>168</v>
      </c>
      <c r="C4377" t="s">
        <v>12065</v>
      </c>
      <c r="D4377" t="s">
        <v>1460</v>
      </c>
      <c r="E4377" t="s">
        <v>1461</v>
      </c>
      <c r="F4377" t="s">
        <v>9304</v>
      </c>
      <c r="G4377" s="11"/>
      <c r="H4377" s="11"/>
    </row>
    <row r="4378" spans="1:8" x14ac:dyDescent="0.35">
      <c r="A4378" t="str">
        <f t="shared" si="69"/>
        <v>REF12Acute Paeds Staffing</v>
      </c>
      <c r="B4378" t="s">
        <v>168</v>
      </c>
      <c r="C4378" t="s">
        <v>12065</v>
      </c>
      <c r="D4378" t="s">
        <v>1460</v>
      </c>
      <c r="E4378" t="s">
        <v>1461</v>
      </c>
      <c r="F4378" t="s">
        <v>12067</v>
      </c>
      <c r="G4378" s="11"/>
      <c r="H4378" s="11"/>
    </row>
    <row r="4379" spans="1:8" x14ac:dyDescent="0.35">
      <c r="A4379" t="str">
        <f t="shared" si="69"/>
        <v>REF12Cardiac Investigations Unit</v>
      </c>
      <c r="B4379" t="s">
        <v>168</v>
      </c>
      <c r="C4379" t="s">
        <v>12065</v>
      </c>
      <c r="D4379" t="s">
        <v>1460</v>
      </c>
      <c r="E4379" t="s">
        <v>1461</v>
      </c>
      <c r="F4379" t="s">
        <v>12068</v>
      </c>
      <c r="G4379" s="11"/>
      <c r="H4379" s="11"/>
    </row>
    <row r="4380" spans="1:8" x14ac:dyDescent="0.35">
      <c r="A4380" t="str">
        <f t="shared" si="69"/>
        <v>REF12Coronary Care Unit</v>
      </c>
      <c r="B4380" t="s">
        <v>168</v>
      </c>
      <c r="C4380" t="s">
        <v>12065</v>
      </c>
      <c r="D4380" t="s">
        <v>1460</v>
      </c>
      <c r="E4380" t="s">
        <v>1461</v>
      </c>
      <c r="F4380" t="s">
        <v>8643</v>
      </c>
      <c r="G4380" s="11"/>
      <c r="H4380" s="11"/>
    </row>
    <row r="4381" spans="1:8" x14ac:dyDescent="0.35">
      <c r="A4381" t="str">
        <f t="shared" si="69"/>
        <v>REF12Critical Care Unit</v>
      </c>
      <c r="B4381" t="s">
        <v>168</v>
      </c>
      <c r="C4381" t="s">
        <v>12065</v>
      </c>
      <c r="D4381" t="s">
        <v>1460</v>
      </c>
      <c r="E4381" t="s">
        <v>1461</v>
      </c>
      <c r="F4381" t="s">
        <v>9443</v>
      </c>
      <c r="G4381" s="11"/>
      <c r="H4381" s="11"/>
    </row>
    <row r="4382" spans="1:8" x14ac:dyDescent="0.35">
      <c r="A4382" t="str">
        <f t="shared" si="69"/>
        <v>REF12Eden Ward</v>
      </c>
      <c r="B4382" t="s">
        <v>168</v>
      </c>
      <c r="C4382" t="s">
        <v>12065</v>
      </c>
      <c r="D4382" t="s">
        <v>1460</v>
      </c>
      <c r="E4382" t="s">
        <v>1461</v>
      </c>
      <c r="F4382" t="s">
        <v>12069</v>
      </c>
      <c r="G4382" s="11"/>
      <c r="H4382" s="11"/>
    </row>
    <row r="4383" spans="1:8" x14ac:dyDescent="0.35">
      <c r="A4383" t="str">
        <f t="shared" si="69"/>
        <v>REF12Gastroenterology &amp; Liver Unit</v>
      </c>
      <c r="B4383" t="s">
        <v>168</v>
      </c>
      <c r="C4383" t="s">
        <v>12065</v>
      </c>
      <c r="D4383" t="s">
        <v>1460</v>
      </c>
      <c r="E4383" t="s">
        <v>1461</v>
      </c>
      <c r="F4383" t="s">
        <v>12070</v>
      </c>
      <c r="G4383" s="11"/>
      <c r="H4383" s="11"/>
    </row>
    <row r="4384" spans="1:8" x14ac:dyDescent="0.35">
      <c r="A4384" t="str">
        <f t="shared" si="69"/>
        <v>REF12Grenville Ward</v>
      </c>
      <c r="B4384" t="s">
        <v>168</v>
      </c>
      <c r="C4384" t="s">
        <v>12065</v>
      </c>
      <c r="D4384" t="s">
        <v>1460</v>
      </c>
      <c r="E4384" t="s">
        <v>1461</v>
      </c>
      <c r="F4384" t="s">
        <v>12071</v>
      </c>
      <c r="G4384" s="11"/>
      <c r="H4384" s="11"/>
    </row>
    <row r="4385" spans="1:8" x14ac:dyDescent="0.35">
      <c r="A4385" t="str">
        <f t="shared" si="69"/>
        <v>REF12Kerensa Ward</v>
      </c>
      <c r="B4385" t="s">
        <v>168</v>
      </c>
      <c r="C4385" t="s">
        <v>12065</v>
      </c>
      <c r="D4385" t="s">
        <v>1460</v>
      </c>
      <c r="E4385" t="s">
        <v>1461</v>
      </c>
      <c r="F4385" t="s">
        <v>12072</v>
      </c>
      <c r="G4385" s="11"/>
      <c r="H4385" s="11"/>
    </row>
    <row r="4386" spans="1:8" x14ac:dyDescent="0.35">
      <c r="A4386" t="str">
        <f t="shared" si="69"/>
        <v>REF12Kynance Independence Unit</v>
      </c>
      <c r="B4386" t="s">
        <v>168</v>
      </c>
      <c r="C4386" t="s">
        <v>12065</v>
      </c>
      <c r="D4386" t="s">
        <v>1460</v>
      </c>
      <c r="E4386" t="s">
        <v>1461</v>
      </c>
      <c r="F4386" t="s">
        <v>12073</v>
      </c>
      <c r="G4386" s="11"/>
      <c r="H4386" s="11"/>
    </row>
    <row r="4387" spans="1:8" x14ac:dyDescent="0.35">
      <c r="A4387" t="str">
        <f t="shared" si="69"/>
        <v>REF12Lowen Ward</v>
      </c>
      <c r="B4387" t="s">
        <v>168</v>
      </c>
      <c r="C4387" t="s">
        <v>12065</v>
      </c>
      <c r="D4387" t="s">
        <v>1460</v>
      </c>
      <c r="E4387" t="s">
        <v>1461</v>
      </c>
      <c r="F4387" t="s">
        <v>12074</v>
      </c>
      <c r="G4387" s="11"/>
      <c r="H4387" s="11"/>
    </row>
    <row r="4388" spans="1:8" x14ac:dyDescent="0.35">
      <c r="A4388" t="str">
        <f t="shared" si="69"/>
        <v>REF12Neonatal Unit</v>
      </c>
      <c r="B4388" t="s">
        <v>168</v>
      </c>
      <c r="C4388" t="s">
        <v>12065</v>
      </c>
      <c r="D4388" t="s">
        <v>1460</v>
      </c>
      <c r="E4388" t="s">
        <v>1461</v>
      </c>
      <c r="F4388" t="s">
        <v>8353</v>
      </c>
      <c r="G4388" s="11"/>
      <c r="H4388" s="11"/>
    </row>
    <row r="4389" spans="1:8" x14ac:dyDescent="0.35">
      <c r="A4389" t="str">
        <f t="shared" si="69"/>
        <v>REF12Pendennis Ward</v>
      </c>
      <c r="B4389" t="s">
        <v>168</v>
      </c>
      <c r="C4389" t="s">
        <v>12065</v>
      </c>
      <c r="D4389" t="s">
        <v>1460</v>
      </c>
      <c r="E4389" t="s">
        <v>1461</v>
      </c>
      <c r="F4389" t="s">
        <v>12075</v>
      </c>
      <c r="G4389" s="11"/>
      <c r="H4389" s="11"/>
    </row>
    <row r="4390" spans="1:8" x14ac:dyDescent="0.35">
      <c r="A4390" t="str">
        <f t="shared" si="69"/>
        <v>REF12Phoenix Stroke Ward</v>
      </c>
      <c r="B4390" t="s">
        <v>168</v>
      </c>
      <c r="C4390" t="s">
        <v>12065</v>
      </c>
      <c r="D4390" t="s">
        <v>1460</v>
      </c>
      <c r="E4390" t="s">
        <v>1461</v>
      </c>
      <c r="F4390" t="s">
        <v>12076</v>
      </c>
      <c r="G4390" s="11"/>
      <c r="H4390" s="11"/>
    </row>
    <row r="4391" spans="1:8" x14ac:dyDescent="0.35">
      <c r="A4391" t="str">
        <f t="shared" si="69"/>
        <v>REF12Roskear Ward</v>
      </c>
      <c r="B4391" t="s">
        <v>168</v>
      </c>
      <c r="C4391" t="s">
        <v>12065</v>
      </c>
      <c r="D4391" t="s">
        <v>1460</v>
      </c>
      <c r="E4391" t="s">
        <v>1461</v>
      </c>
      <c r="F4391" t="s">
        <v>12077</v>
      </c>
      <c r="G4391" s="11"/>
      <c r="H4391" s="11"/>
    </row>
    <row r="4392" spans="1:8" x14ac:dyDescent="0.35">
      <c r="A4392" t="str">
        <f t="shared" si="69"/>
        <v>REF12St Mawes Unit</v>
      </c>
      <c r="B4392" t="s">
        <v>168</v>
      </c>
      <c r="C4392" t="s">
        <v>12065</v>
      </c>
      <c r="D4392" t="s">
        <v>1460</v>
      </c>
      <c r="E4392" t="s">
        <v>1461</v>
      </c>
      <c r="F4392" t="s">
        <v>12078</v>
      </c>
      <c r="G4392" s="11"/>
      <c r="H4392" s="11"/>
    </row>
    <row r="4393" spans="1:8" x14ac:dyDescent="0.35">
      <c r="A4393" t="str">
        <f t="shared" si="69"/>
        <v>REF12Tintagel Ward</v>
      </c>
      <c r="B4393" t="s">
        <v>168</v>
      </c>
      <c r="C4393" t="s">
        <v>12065</v>
      </c>
      <c r="D4393" t="s">
        <v>1460</v>
      </c>
      <c r="E4393" t="s">
        <v>1461</v>
      </c>
      <c r="F4393" t="s">
        <v>12079</v>
      </c>
      <c r="G4393" s="11"/>
      <c r="H4393" s="11"/>
    </row>
    <row r="4394" spans="1:8" x14ac:dyDescent="0.35">
      <c r="A4394" t="str">
        <f t="shared" si="69"/>
        <v>REF12Trauma Unit</v>
      </c>
      <c r="B4394" t="s">
        <v>168</v>
      </c>
      <c r="C4394" t="s">
        <v>12065</v>
      </c>
      <c r="D4394" t="s">
        <v>1460</v>
      </c>
      <c r="E4394" t="s">
        <v>1461</v>
      </c>
      <c r="F4394" t="s">
        <v>10020</v>
      </c>
      <c r="G4394" s="11"/>
      <c r="H4394" s="11"/>
    </row>
    <row r="4395" spans="1:8" x14ac:dyDescent="0.35">
      <c r="A4395" t="str">
        <f t="shared" si="69"/>
        <v>REF12Wellington Ward</v>
      </c>
      <c r="B4395" t="s">
        <v>168</v>
      </c>
      <c r="C4395" t="s">
        <v>12065</v>
      </c>
      <c r="D4395" t="s">
        <v>1460</v>
      </c>
      <c r="E4395" t="s">
        <v>1461</v>
      </c>
      <c r="F4395" t="s">
        <v>12080</v>
      </c>
      <c r="G4395" s="11"/>
      <c r="H4395" s="11"/>
    </row>
    <row r="4396" spans="1:8" x14ac:dyDescent="0.35">
      <c r="A4396" t="str">
        <f t="shared" si="69"/>
        <v>REF12Wheal Coates Ward</v>
      </c>
      <c r="B4396" t="s">
        <v>168</v>
      </c>
      <c r="C4396" t="s">
        <v>12065</v>
      </c>
      <c r="D4396" t="s">
        <v>1460</v>
      </c>
      <c r="E4396" t="s">
        <v>1461</v>
      </c>
      <c r="F4396" t="s">
        <v>12081</v>
      </c>
      <c r="G4396" s="11"/>
      <c r="H4396" s="11"/>
    </row>
    <row r="4397" spans="1:8" x14ac:dyDescent="0.35">
      <c r="A4397" t="str">
        <f t="shared" si="69"/>
        <v>REF12Wheal Prosper Ward</v>
      </c>
      <c r="B4397" t="s">
        <v>168</v>
      </c>
      <c r="C4397" t="s">
        <v>12065</v>
      </c>
      <c r="D4397" t="s">
        <v>1460</v>
      </c>
      <c r="E4397" t="s">
        <v>1461</v>
      </c>
      <c r="F4397" t="s">
        <v>12082</v>
      </c>
      <c r="G4397" s="11"/>
      <c r="H4397" s="11"/>
    </row>
    <row r="4398" spans="1:8" x14ac:dyDescent="0.35">
      <c r="A4398" t="str">
        <f t="shared" si="69"/>
        <v>REF02Marie Therese House Rehabilitation</v>
      </c>
      <c r="B4398" t="s">
        <v>168</v>
      </c>
      <c r="C4398" t="s">
        <v>12065</v>
      </c>
      <c r="D4398" t="s">
        <v>1462</v>
      </c>
      <c r="E4398" t="s">
        <v>718</v>
      </c>
      <c r="F4398" t="s">
        <v>12083</v>
      </c>
      <c r="G4398" s="11"/>
      <c r="H4398" s="11"/>
    </row>
    <row r="4399" spans="1:8" x14ac:dyDescent="0.35">
      <c r="A4399" t="str">
        <f t="shared" ref="A4399:A4462" si="70">CONCATENATE(D4399,F4399)</f>
        <v>REF02St Josephs Ward &amp; St Michaels</v>
      </c>
      <c r="B4399" t="s">
        <v>168</v>
      </c>
      <c r="C4399" t="s">
        <v>12065</v>
      </c>
      <c r="D4399" t="s">
        <v>1462</v>
      </c>
      <c r="E4399" t="s">
        <v>718</v>
      </c>
      <c r="F4399" t="s">
        <v>12084</v>
      </c>
      <c r="G4399" s="11"/>
      <c r="H4399" s="11"/>
    </row>
    <row r="4400" spans="1:8" x14ac:dyDescent="0.35">
      <c r="A4400" t="str">
        <f t="shared" si="70"/>
        <v>REF01WCH - Medical Unit 1</v>
      </c>
      <c r="B4400" t="s">
        <v>168</v>
      </c>
      <c r="C4400" t="s">
        <v>12065</v>
      </c>
      <c r="D4400" t="s">
        <v>1465</v>
      </c>
      <c r="E4400" t="s">
        <v>1466</v>
      </c>
      <c r="F4400" t="s">
        <v>12085</v>
      </c>
      <c r="G4400" s="11"/>
      <c r="H4400" s="11"/>
    </row>
    <row r="4401" spans="1:8" x14ac:dyDescent="0.35">
      <c r="A4401" t="str">
        <f t="shared" si="70"/>
        <v>REF01WCH - Medical Unit 2</v>
      </c>
      <c r="B4401" t="s">
        <v>168</v>
      </c>
      <c r="C4401" t="s">
        <v>12065</v>
      </c>
      <c r="D4401" t="s">
        <v>1465</v>
      </c>
      <c r="E4401" t="s">
        <v>1466</v>
      </c>
      <c r="F4401" t="s">
        <v>12086</v>
      </c>
      <c r="G4401" s="11"/>
      <c r="H4401" s="11"/>
    </row>
    <row r="4402" spans="1:8" x14ac:dyDescent="0.35">
      <c r="A4402" t="str">
        <f t="shared" si="70"/>
        <v>RH858Exmouth - Doris Heard</v>
      </c>
      <c r="B4402" t="s">
        <v>169</v>
      </c>
      <c r="C4402" t="s">
        <v>14532</v>
      </c>
      <c r="D4402" t="s">
        <v>1725</v>
      </c>
      <c r="E4402" t="s">
        <v>1028</v>
      </c>
      <c r="F4402" t="s">
        <v>12087</v>
      </c>
      <c r="G4402" s="11"/>
      <c r="H4402" s="11"/>
    </row>
    <row r="4403" spans="1:8" x14ac:dyDescent="0.35">
      <c r="A4403" t="str">
        <f t="shared" si="70"/>
        <v>RH812Alexandra Ward</v>
      </c>
      <c r="B4403" t="s">
        <v>169</v>
      </c>
      <c r="C4403" t="s">
        <v>14532</v>
      </c>
      <c r="D4403" t="s">
        <v>14533</v>
      </c>
      <c r="E4403" t="s">
        <v>1031</v>
      </c>
      <c r="F4403" t="s">
        <v>11569</v>
      </c>
      <c r="G4403" s="11"/>
      <c r="H4403" s="11"/>
    </row>
    <row r="4404" spans="1:8" x14ac:dyDescent="0.35">
      <c r="A4404" t="str">
        <f t="shared" si="70"/>
        <v>RH812Capener Ward</v>
      </c>
      <c r="B4404" t="s">
        <v>169</v>
      </c>
      <c r="C4404" t="s">
        <v>14532</v>
      </c>
      <c r="D4404" t="s">
        <v>14533</v>
      </c>
      <c r="E4404" t="s">
        <v>1031</v>
      </c>
      <c r="F4404" t="s">
        <v>11570</v>
      </c>
      <c r="G4404" s="11"/>
      <c r="H4404" s="11"/>
    </row>
    <row r="4405" spans="1:8" x14ac:dyDescent="0.35">
      <c r="A4405" t="str">
        <f t="shared" si="70"/>
        <v>RH812Caroline Thorpe Ward</v>
      </c>
      <c r="B4405" t="s">
        <v>169</v>
      </c>
      <c r="C4405" t="s">
        <v>14532</v>
      </c>
      <c r="D4405" t="s">
        <v>14533</v>
      </c>
      <c r="E4405" t="s">
        <v>1031</v>
      </c>
      <c r="F4405" t="s">
        <v>11571</v>
      </c>
      <c r="G4405" s="11"/>
      <c r="H4405" s="11"/>
    </row>
    <row r="4406" spans="1:8" x14ac:dyDescent="0.35">
      <c r="A4406" t="str">
        <f t="shared" si="70"/>
        <v>RH812Fortescue Ward</v>
      </c>
      <c r="B4406" t="s">
        <v>169</v>
      </c>
      <c r="C4406" t="s">
        <v>14532</v>
      </c>
      <c r="D4406" t="s">
        <v>14533</v>
      </c>
      <c r="E4406" t="s">
        <v>1031</v>
      </c>
      <c r="F4406" t="s">
        <v>11572</v>
      </c>
      <c r="G4406" s="11"/>
      <c r="H4406" s="11"/>
    </row>
    <row r="4407" spans="1:8" x14ac:dyDescent="0.35">
      <c r="A4407" t="str">
        <f t="shared" si="70"/>
        <v>RH812Glossop Ward</v>
      </c>
      <c r="B4407" t="s">
        <v>169</v>
      </c>
      <c r="C4407" t="s">
        <v>14532</v>
      </c>
      <c r="D4407" t="s">
        <v>14533</v>
      </c>
      <c r="E4407" t="s">
        <v>1031</v>
      </c>
      <c r="F4407" t="s">
        <v>11573</v>
      </c>
      <c r="G4407" s="11"/>
      <c r="H4407" s="11"/>
    </row>
    <row r="4408" spans="1:8" x14ac:dyDescent="0.35">
      <c r="A4408" t="str">
        <f t="shared" si="70"/>
        <v>RH812ICU</v>
      </c>
      <c r="B4408" t="s">
        <v>169</v>
      </c>
      <c r="C4408" t="s">
        <v>14532</v>
      </c>
      <c r="D4408" t="s">
        <v>14533</v>
      </c>
      <c r="E4408" t="s">
        <v>1031</v>
      </c>
      <c r="F4408" t="s">
        <v>8828</v>
      </c>
      <c r="G4408" s="11"/>
      <c r="H4408" s="11"/>
    </row>
    <row r="4409" spans="1:8" x14ac:dyDescent="0.35">
      <c r="A4409" t="str">
        <f t="shared" si="70"/>
        <v>RH812King George V</v>
      </c>
      <c r="B4409" t="s">
        <v>169</v>
      </c>
      <c r="C4409" t="s">
        <v>14532</v>
      </c>
      <c r="D4409" t="s">
        <v>14533</v>
      </c>
      <c r="E4409" t="s">
        <v>1031</v>
      </c>
      <c r="F4409" t="s">
        <v>11574</v>
      </c>
      <c r="G4409" s="11"/>
      <c r="H4409" s="11"/>
    </row>
    <row r="4410" spans="1:8" x14ac:dyDescent="0.35">
      <c r="A4410" t="str">
        <f t="shared" si="70"/>
        <v>RH812Lundy Ward</v>
      </c>
      <c r="B4410" t="s">
        <v>169</v>
      </c>
      <c r="C4410" t="s">
        <v>14532</v>
      </c>
      <c r="D4410" t="s">
        <v>14533</v>
      </c>
      <c r="E4410" t="s">
        <v>1031</v>
      </c>
      <c r="F4410" t="s">
        <v>11575</v>
      </c>
      <c r="G4410" s="11"/>
      <c r="H4410" s="11"/>
    </row>
    <row r="4411" spans="1:8" x14ac:dyDescent="0.35">
      <c r="A4411" t="str">
        <f t="shared" si="70"/>
        <v>RH812Maternity Services</v>
      </c>
      <c r="B4411" t="s">
        <v>169</v>
      </c>
      <c r="C4411" t="s">
        <v>14532</v>
      </c>
      <c r="D4411" t="s">
        <v>14533</v>
      </c>
      <c r="E4411" t="s">
        <v>1031</v>
      </c>
      <c r="F4411" t="s">
        <v>10445</v>
      </c>
      <c r="G4411" s="11"/>
      <c r="H4411" s="11"/>
    </row>
    <row r="4412" spans="1:8" x14ac:dyDescent="0.35">
      <c r="A4412" t="str">
        <f t="shared" si="70"/>
        <v>RH812MAU</v>
      </c>
      <c r="B4412" t="s">
        <v>169</v>
      </c>
      <c r="C4412" t="s">
        <v>14532</v>
      </c>
      <c r="D4412" t="s">
        <v>14533</v>
      </c>
      <c r="E4412" t="s">
        <v>1031</v>
      </c>
      <c r="F4412" t="s">
        <v>9146</v>
      </c>
      <c r="G4412" s="11"/>
      <c r="H4412" s="11"/>
    </row>
    <row r="4413" spans="1:8" x14ac:dyDescent="0.35">
      <c r="A4413" t="str">
        <f t="shared" si="70"/>
        <v>RH812SCBU</v>
      </c>
      <c r="B4413" t="s">
        <v>169</v>
      </c>
      <c r="C4413" t="s">
        <v>14532</v>
      </c>
      <c r="D4413" t="s">
        <v>14533</v>
      </c>
      <c r="E4413" t="s">
        <v>1031</v>
      </c>
      <c r="F4413" t="s">
        <v>8490</v>
      </c>
      <c r="G4413" s="11"/>
      <c r="H4413" s="11"/>
    </row>
    <row r="4414" spans="1:8" x14ac:dyDescent="0.35">
      <c r="A4414" t="str">
        <f t="shared" si="70"/>
        <v>RH812Staples Stroke Unit</v>
      </c>
      <c r="B4414" t="s">
        <v>169</v>
      </c>
      <c r="C4414" t="s">
        <v>14532</v>
      </c>
      <c r="D4414" t="s">
        <v>14533</v>
      </c>
      <c r="E4414" t="s">
        <v>1031</v>
      </c>
      <c r="F4414" t="s">
        <v>11576</v>
      </c>
      <c r="G4414" s="11"/>
      <c r="H4414" s="11"/>
    </row>
    <row r="4415" spans="1:8" x14ac:dyDescent="0.35">
      <c r="A4415" t="str">
        <f t="shared" si="70"/>
        <v>RH812Tarka Ward</v>
      </c>
      <c r="B4415" t="s">
        <v>169</v>
      </c>
      <c r="C4415" t="s">
        <v>14532</v>
      </c>
      <c r="D4415" t="s">
        <v>14533</v>
      </c>
      <c r="E4415" t="s">
        <v>1031</v>
      </c>
      <c r="F4415" t="s">
        <v>11577</v>
      </c>
      <c r="G4415" s="11"/>
      <c r="H4415" s="11"/>
    </row>
    <row r="4416" spans="1:8" x14ac:dyDescent="0.35">
      <c r="A4416" t="str">
        <f t="shared" si="70"/>
        <v>RH812Victoria Ward</v>
      </c>
      <c r="B4416" t="s">
        <v>169</v>
      </c>
      <c r="C4416" t="s">
        <v>14532</v>
      </c>
      <c r="D4416" t="s">
        <v>14533</v>
      </c>
      <c r="E4416" t="s">
        <v>1031</v>
      </c>
      <c r="F4416" t="s">
        <v>9628</v>
      </c>
      <c r="G4416" s="11"/>
      <c r="H4416" s="11"/>
    </row>
    <row r="4417" spans="1:8" x14ac:dyDescent="0.35">
      <c r="A4417" t="str">
        <f t="shared" si="70"/>
        <v>RH801Abbey</v>
      </c>
      <c r="B4417" t="s">
        <v>169</v>
      </c>
      <c r="C4417" t="s">
        <v>14532</v>
      </c>
      <c r="D4417" t="s">
        <v>1729</v>
      </c>
      <c r="E4417" t="s">
        <v>1730</v>
      </c>
      <c r="F4417" t="s">
        <v>8757</v>
      </c>
      <c r="G4417" s="11"/>
      <c r="H4417" s="11"/>
    </row>
    <row r="4418" spans="1:8" x14ac:dyDescent="0.35">
      <c r="A4418" t="str">
        <f t="shared" si="70"/>
        <v>RH801AMU Nursing</v>
      </c>
      <c r="B4418" t="s">
        <v>169</v>
      </c>
      <c r="C4418" t="s">
        <v>14532</v>
      </c>
      <c r="D4418" t="s">
        <v>1729</v>
      </c>
      <c r="E4418" t="s">
        <v>1730</v>
      </c>
      <c r="F4418" t="s">
        <v>12088</v>
      </c>
      <c r="G4418" s="11"/>
      <c r="H4418" s="11"/>
    </row>
    <row r="4419" spans="1:8" x14ac:dyDescent="0.35">
      <c r="A4419" t="str">
        <f t="shared" si="70"/>
        <v>RH801Ashburn</v>
      </c>
      <c r="B4419" t="s">
        <v>169</v>
      </c>
      <c r="C4419" t="s">
        <v>14532</v>
      </c>
      <c r="D4419" t="s">
        <v>1729</v>
      </c>
      <c r="E4419" t="s">
        <v>1730</v>
      </c>
      <c r="F4419" t="s">
        <v>12089</v>
      </c>
      <c r="G4419" s="11"/>
      <c r="H4419" s="11"/>
    </row>
    <row r="4420" spans="1:8" x14ac:dyDescent="0.35">
      <c r="A4420" t="str">
        <f t="shared" si="70"/>
        <v>RH801Avon</v>
      </c>
      <c r="B4420" t="s">
        <v>169</v>
      </c>
      <c r="C4420" t="s">
        <v>14532</v>
      </c>
      <c r="D4420" t="s">
        <v>1729</v>
      </c>
      <c r="E4420" t="s">
        <v>1730</v>
      </c>
      <c r="F4420" t="s">
        <v>8699</v>
      </c>
      <c r="G4420" s="11"/>
      <c r="H4420" s="11"/>
    </row>
    <row r="4421" spans="1:8" x14ac:dyDescent="0.35">
      <c r="A4421" t="str">
        <f t="shared" si="70"/>
        <v>RH801Bolham</v>
      </c>
      <c r="B4421" t="s">
        <v>169</v>
      </c>
      <c r="C4421" t="s">
        <v>14532</v>
      </c>
      <c r="D4421" t="s">
        <v>1729</v>
      </c>
      <c r="E4421" t="s">
        <v>1730</v>
      </c>
      <c r="F4421" t="s">
        <v>12090</v>
      </c>
      <c r="G4421" s="11"/>
      <c r="H4421" s="11"/>
    </row>
    <row r="4422" spans="1:8" x14ac:dyDescent="0.35">
      <c r="A4422" t="str">
        <f t="shared" si="70"/>
        <v>RH801Bovey</v>
      </c>
      <c r="B4422" t="s">
        <v>169</v>
      </c>
      <c r="C4422" t="s">
        <v>14532</v>
      </c>
      <c r="D4422" t="s">
        <v>1729</v>
      </c>
      <c r="E4422" t="s">
        <v>1730</v>
      </c>
      <c r="F4422" t="s">
        <v>12091</v>
      </c>
      <c r="G4422" s="11"/>
      <c r="H4422" s="11"/>
    </row>
    <row r="4423" spans="1:8" x14ac:dyDescent="0.35">
      <c r="A4423" t="str">
        <f t="shared" si="70"/>
        <v>RH801Bramble</v>
      </c>
      <c r="B4423" t="s">
        <v>169</v>
      </c>
      <c r="C4423" t="s">
        <v>14532</v>
      </c>
      <c r="D4423" t="s">
        <v>1729</v>
      </c>
      <c r="E4423" t="s">
        <v>1730</v>
      </c>
      <c r="F4423" t="s">
        <v>12092</v>
      </c>
      <c r="G4423" s="11"/>
      <c r="H4423" s="11"/>
    </row>
    <row r="4424" spans="1:8" x14ac:dyDescent="0.35">
      <c r="A4424" t="str">
        <f t="shared" si="70"/>
        <v>RH801Capener</v>
      </c>
      <c r="B4424" t="s">
        <v>169</v>
      </c>
      <c r="C4424" t="s">
        <v>14532</v>
      </c>
      <c r="D4424" t="s">
        <v>1729</v>
      </c>
      <c r="E4424" t="s">
        <v>1730</v>
      </c>
      <c r="F4424" t="s">
        <v>12093</v>
      </c>
      <c r="G4424" s="11"/>
      <c r="H4424" s="11"/>
    </row>
    <row r="4425" spans="1:8" x14ac:dyDescent="0.35">
      <c r="A4425" t="str">
        <f t="shared" si="70"/>
        <v>RH801CCU</v>
      </c>
      <c r="B4425" t="s">
        <v>169</v>
      </c>
      <c r="C4425" t="s">
        <v>14532</v>
      </c>
      <c r="D4425" t="s">
        <v>1729</v>
      </c>
      <c r="E4425" t="s">
        <v>1730</v>
      </c>
      <c r="F4425" t="s">
        <v>8471</v>
      </c>
      <c r="G4425" s="11"/>
      <c r="H4425" s="11"/>
    </row>
    <row r="4426" spans="1:8" x14ac:dyDescent="0.35">
      <c r="A4426" t="str">
        <f t="shared" si="70"/>
        <v>RH801Clyst</v>
      </c>
      <c r="B4426" t="s">
        <v>169</v>
      </c>
      <c r="C4426" t="s">
        <v>14532</v>
      </c>
      <c r="D4426" t="s">
        <v>1729</v>
      </c>
      <c r="E4426" t="s">
        <v>1730</v>
      </c>
      <c r="F4426" t="s">
        <v>12094</v>
      </c>
      <c r="G4426" s="11"/>
      <c r="H4426" s="11"/>
    </row>
    <row r="4427" spans="1:8" x14ac:dyDescent="0.35">
      <c r="A4427" t="str">
        <f t="shared" si="70"/>
        <v>RH801Creedy</v>
      </c>
      <c r="B4427" t="s">
        <v>169</v>
      </c>
      <c r="C4427" t="s">
        <v>14532</v>
      </c>
      <c r="D4427" t="s">
        <v>1729</v>
      </c>
      <c r="E4427" t="s">
        <v>1730</v>
      </c>
      <c r="F4427" t="s">
        <v>12095</v>
      </c>
      <c r="G4427" s="11"/>
      <c r="H4427" s="11"/>
    </row>
    <row r="4428" spans="1:8" x14ac:dyDescent="0.35">
      <c r="A4428" t="str">
        <f t="shared" si="70"/>
        <v>RH801Culm East</v>
      </c>
      <c r="B4428" t="s">
        <v>169</v>
      </c>
      <c r="C4428" t="s">
        <v>14532</v>
      </c>
      <c r="D4428" t="s">
        <v>1729</v>
      </c>
      <c r="E4428" t="s">
        <v>1730</v>
      </c>
      <c r="F4428" t="s">
        <v>12096</v>
      </c>
      <c r="G4428" s="11"/>
      <c r="H4428" s="11"/>
    </row>
    <row r="4429" spans="1:8" x14ac:dyDescent="0.35">
      <c r="A4429" t="str">
        <f t="shared" si="70"/>
        <v>RH801Culm West</v>
      </c>
      <c r="B4429" t="s">
        <v>169</v>
      </c>
      <c r="C4429" t="s">
        <v>14532</v>
      </c>
      <c r="D4429" t="s">
        <v>1729</v>
      </c>
      <c r="E4429" t="s">
        <v>1730</v>
      </c>
      <c r="F4429" t="s">
        <v>12097</v>
      </c>
      <c r="G4429" s="11"/>
      <c r="H4429" s="11"/>
    </row>
    <row r="4430" spans="1:8" x14ac:dyDescent="0.35">
      <c r="A4430" t="str">
        <f t="shared" si="70"/>
        <v>RH801Dart</v>
      </c>
      <c r="B4430" t="s">
        <v>169</v>
      </c>
      <c r="C4430" t="s">
        <v>14532</v>
      </c>
      <c r="D4430" t="s">
        <v>1729</v>
      </c>
      <c r="E4430" t="s">
        <v>1730</v>
      </c>
      <c r="F4430" t="s">
        <v>12098</v>
      </c>
      <c r="G4430" s="11"/>
      <c r="H4430" s="11"/>
    </row>
    <row r="4431" spans="1:8" x14ac:dyDescent="0.35">
      <c r="A4431" t="str">
        <f t="shared" si="70"/>
        <v>RH801Durbin</v>
      </c>
      <c r="B4431" t="s">
        <v>169</v>
      </c>
      <c r="C4431" t="s">
        <v>14532</v>
      </c>
      <c r="D4431" t="s">
        <v>1729</v>
      </c>
      <c r="E4431" t="s">
        <v>1730</v>
      </c>
      <c r="F4431" t="s">
        <v>12099</v>
      </c>
      <c r="G4431" s="11"/>
      <c r="H4431" s="11"/>
    </row>
    <row r="4432" spans="1:8" x14ac:dyDescent="0.35">
      <c r="A4432" t="str">
        <f t="shared" si="70"/>
        <v>RH801Dyball</v>
      </c>
      <c r="B4432" t="s">
        <v>169</v>
      </c>
      <c r="C4432" t="s">
        <v>14532</v>
      </c>
      <c r="D4432" t="s">
        <v>1729</v>
      </c>
      <c r="E4432" t="s">
        <v>1730</v>
      </c>
      <c r="F4432" t="s">
        <v>12100</v>
      </c>
      <c r="G4432" s="11"/>
      <c r="H4432" s="11"/>
    </row>
    <row r="4433" spans="1:8" x14ac:dyDescent="0.35">
      <c r="A4433" t="str">
        <f t="shared" si="70"/>
        <v>RH801Exe</v>
      </c>
      <c r="B4433" t="s">
        <v>169</v>
      </c>
      <c r="C4433" t="s">
        <v>14532</v>
      </c>
      <c r="D4433" t="s">
        <v>1729</v>
      </c>
      <c r="E4433" t="s">
        <v>1730</v>
      </c>
      <c r="F4433" t="s">
        <v>12101</v>
      </c>
      <c r="G4433" s="11"/>
      <c r="H4433" s="11"/>
    </row>
    <row r="4434" spans="1:8" x14ac:dyDescent="0.35">
      <c r="A4434" t="str">
        <f t="shared" si="70"/>
        <v>RH801ITU Teign Ward</v>
      </c>
      <c r="B4434" t="s">
        <v>169</v>
      </c>
      <c r="C4434" t="s">
        <v>14532</v>
      </c>
      <c r="D4434" t="s">
        <v>1729</v>
      </c>
      <c r="E4434" t="s">
        <v>1730</v>
      </c>
      <c r="F4434" t="s">
        <v>12102</v>
      </c>
      <c r="G4434" s="11"/>
      <c r="H4434" s="11"/>
    </row>
    <row r="4435" spans="1:8" x14ac:dyDescent="0.35">
      <c r="A4435" t="str">
        <f t="shared" si="70"/>
        <v>RH801Kenn</v>
      </c>
      <c r="B4435" t="s">
        <v>169</v>
      </c>
      <c r="C4435" t="s">
        <v>14532</v>
      </c>
      <c r="D4435" t="s">
        <v>1729</v>
      </c>
      <c r="E4435" t="s">
        <v>1730</v>
      </c>
      <c r="F4435" t="s">
        <v>12103</v>
      </c>
      <c r="G4435" s="11"/>
      <c r="H4435" s="11"/>
    </row>
    <row r="4436" spans="1:8" x14ac:dyDescent="0.35">
      <c r="A4436" t="str">
        <f t="shared" si="70"/>
        <v>RH801Lowman</v>
      </c>
      <c r="B4436" t="s">
        <v>169</v>
      </c>
      <c r="C4436" t="s">
        <v>14532</v>
      </c>
      <c r="D4436" t="s">
        <v>1729</v>
      </c>
      <c r="E4436" t="s">
        <v>1730</v>
      </c>
      <c r="F4436" t="s">
        <v>12104</v>
      </c>
      <c r="G4436" s="11"/>
      <c r="H4436" s="11"/>
    </row>
    <row r="4437" spans="1:8" x14ac:dyDescent="0.35">
      <c r="A4437" t="str">
        <f t="shared" si="70"/>
        <v>RH801Lyme</v>
      </c>
      <c r="B4437" t="s">
        <v>169</v>
      </c>
      <c r="C4437" t="s">
        <v>14532</v>
      </c>
      <c r="D4437" t="s">
        <v>1729</v>
      </c>
      <c r="E4437" t="s">
        <v>1730</v>
      </c>
      <c r="F4437" t="s">
        <v>12105</v>
      </c>
      <c r="G4437" s="11"/>
      <c r="H4437" s="11"/>
    </row>
    <row r="4438" spans="1:8" x14ac:dyDescent="0.35">
      <c r="A4438" t="str">
        <f t="shared" si="70"/>
        <v>RH801Mardon</v>
      </c>
      <c r="B4438" t="s">
        <v>169</v>
      </c>
      <c r="C4438" t="s">
        <v>14532</v>
      </c>
      <c r="D4438" t="s">
        <v>1729</v>
      </c>
      <c r="E4438" t="s">
        <v>1730</v>
      </c>
      <c r="F4438" t="s">
        <v>12106</v>
      </c>
      <c r="G4438" s="11"/>
      <c r="H4438" s="11"/>
    </row>
    <row r="4439" spans="1:8" x14ac:dyDescent="0.35">
      <c r="A4439" t="str">
        <f t="shared" si="70"/>
        <v>RH801Maternity</v>
      </c>
      <c r="B4439" t="s">
        <v>169</v>
      </c>
      <c r="C4439" t="s">
        <v>14532</v>
      </c>
      <c r="D4439" t="s">
        <v>1729</v>
      </c>
      <c r="E4439" t="s">
        <v>1730</v>
      </c>
      <c r="F4439" t="s">
        <v>9133</v>
      </c>
      <c r="G4439" s="11"/>
      <c r="H4439" s="11"/>
    </row>
    <row r="4440" spans="1:8" x14ac:dyDescent="0.35">
      <c r="A4440" t="str">
        <f t="shared" si="70"/>
        <v>RH801Mere</v>
      </c>
      <c r="B4440" t="s">
        <v>169</v>
      </c>
      <c r="C4440" t="s">
        <v>14532</v>
      </c>
      <c r="D4440" t="s">
        <v>1729</v>
      </c>
      <c r="E4440" t="s">
        <v>1730</v>
      </c>
      <c r="F4440" t="s">
        <v>12107</v>
      </c>
      <c r="G4440" s="11"/>
      <c r="H4440" s="11"/>
    </row>
    <row r="4441" spans="1:8" x14ac:dyDescent="0.35">
      <c r="A4441" t="str">
        <f t="shared" si="70"/>
        <v>RH801NNU</v>
      </c>
      <c r="B4441" t="s">
        <v>169</v>
      </c>
      <c r="C4441" t="s">
        <v>14532</v>
      </c>
      <c r="D4441" t="s">
        <v>1729</v>
      </c>
      <c r="E4441" t="s">
        <v>1730</v>
      </c>
      <c r="F4441" t="s">
        <v>9184</v>
      </c>
      <c r="G4441" s="11"/>
      <c r="H4441" s="11"/>
    </row>
    <row r="4442" spans="1:8" x14ac:dyDescent="0.35">
      <c r="A4442" t="str">
        <f t="shared" si="70"/>
        <v>RH801Okement</v>
      </c>
      <c r="B4442" t="s">
        <v>169</v>
      </c>
      <c r="C4442" t="s">
        <v>14532</v>
      </c>
      <c r="D4442" t="s">
        <v>1729</v>
      </c>
      <c r="E4442" t="s">
        <v>1730</v>
      </c>
      <c r="F4442" t="s">
        <v>12108</v>
      </c>
      <c r="G4442" s="11"/>
      <c r="H4442" s="11"/>
    </row>
    <row r="4443" spans="1:8" x14ac:dyDescent="0.35">
      <c r="A4443" t="str">
        <f t="shared" si="70"/>
        <v>RH801Otter</v>
      </c>
      <c r="B4443" t="s">
        <v>169</v>
      </c>
      <c r="C4443" t="s">
        <v>14532</v>
      </c>
      <c r="D4443" t="s">
        <v>1729</v>
      </c>
      <c r="E4443" t="s">
        <v>1730</v>
      </c>
      <c r="F4443" t="s">
        <v>12109</v>
      </c>
      <c r="G4443" s="11"/>
      <c r="H4443" s="11"/>
    </row>
    <row r="4444" spans="1:8" x14ac:dyDescent="0.35">
      <c r="A4444" t="str">
        <f t="shared" si="70"/>
        <v>RH801Robin Ling (Tavy)</v>
      </c>
      <c r="B4444" t="s">
        <v>169</v>
      </c>
      <c r="C4444" t="s">
        <v>14532</v>
      </c>
      <c r="D4444" t="s">
        <v>1729</v>
      </c>
      <c r="E4444" t="s">
        <v>1730</v>
      </c>
      <c r="F4444" t="s">
        <v>12110</v>
      </c>
      <c r="G4444" s="11"/>
      <c r="H4444" s="11"/>
    </row>
    <row r="4445" spans="1:8" x14ac:dyDescent="0.35">
      <c r="A4445" t="str">
        <f t="shared" si="70"/>
        <v>RH801Taw</v>
      </c>
      <c r="B4445" t="s">
        <v>169</v>
      </c>
      <c r="C4445" t="s">
        <v>14532</v>
      </c>
      <c r="D4445" t="s">
        <v>1729</v>
      </c>
      <c r="E4445" t="s">
        <v>1730</v>
      </c>
      <c r="F4445" t="s">
        <v>12111</v>
      </c>
      <c r="G4445" s="11"/>
      <c r="H4445" s="11"/>
    </row>
    <row r="4446" spans="1:8" x14ac:dyDescent="0.35">
      <c r="A4446" t="str">
        <f t="shared" si="70"/>
        <v>RH801Torridge</v>
      </c>
      <c r="B4446" t="s">
        <v>169</v>
      </c>
      <c r="C4446" t="s">
        <v>14532</v>
      </c>
      <c r="D4446" t="s">
        <v>1729</v>
      </c>
      <c r="E4446" t="s">
        <v>1730</v>
      </c>
      <c r="F4446" t="s">
        <v>12112</v>
      </c>
      <c r="G4446" s="11"/>
      <c r="H4446" s="11"/>
    </row>
    <row r="4447" spans="1:8" x14ac:dyDescent="0.35">
      <c r="A4447" t="str">
        <f t="shared" si="70"/>
        <v>RH801Wynard Escalation</v>
      </c>
      <c r="B4447" t="s">
        <v>169</v>
      </c>
      <c r="C4447" t="s">
        <v>14532</v>
      </c>
      <c r="D4447" t="s">
        <v>1729</v>
      </c>
      <c r="E4447" t="s">
        <v>1730</v>
      </c>
      <c r="F4447" t="s">
        <v>12113</v>
      </c>
      <c r="G4447" s="11"/>
      <c r="H4447" s="11"/>
    </row>
    <row r="4448" spans="1:8" x14ac:dyDescent="0.35">
      <c r="A4448" t="str">
        <f t="shared" si="70"/>
        <v>RH801Wynard Ward</v>
      </c>
      <c r="B4448" t="s">
        <v>169</v>
      </c>
      <c r="C4448" t="s">
        <v>14532</v>
      </c>
      <c r="D4448" t="s">
        <v>1729</v>
      </c>
      <c r="E4448" t="s">
        <v>1730</v>
      </c>
      <c r="F4448" t="s">
        <v>12114</v>
      </c>
      <c r="G4448" s="11"/>
      <c r="H4448" s="11"/>
    </row>
    <row r="4449" spans="1:8" x14ac:dyDescent="0.35">
      <c r="A4449" t="str">
        <f t="shared" si="70"/>
        <v>RH801Yarty</v>
      </c>
      <c r="B4449" t="s">
        <v>169</v>
      </c>
      <c r="C4449" t="s">
        <v>14532</v>
      </c>
      <c r="D4449" t="s">
        <v>1729</v>
      </c>
      <c r="E4449" t="s">
        <v>1730</v>
      </c>
      <c r="F4449" t="s">
        <v>12115</v>
      </c>
      <c r="G4449" s="11"/>
      <c r="H4449" s="11"/>
    </row>
    <row r="4450" spans="1:8" x14ac:dyDescent="0.35">
      <c r="A4450" t="str">
        <f t="shared" si="70"/>
        <v>RH801Yealm</v>
      </c>
      <c r="B4450" t="s">
        <v>169</v>
      </c>
      <c r="C4450" t="s">
        <v>14532</v>
      </c>
      <c r="D4450" t="s">
        <v>1729</v>
      </c>
      <c r="E4450" t="s">
        <v>1730</v>
      </c>
      <c r="F4450" t="s">
        <v>12116</v>
      </c>
      <c r="G4450" s="11"/>
      <c r="H4450" s="11"/>
    </row>
    <row r="4451" spans="1:8" x14ac:dyDescent="0.35">
      <c r="A4451" t="str">
        <f t="shared" si="70"/>
        <v>RH801Yeo</v>
      </c>
      <c r="B4451" t="s">
        <v>169</v>
      </c>
      <c r="C4451" t="s">
        <v>14532</v>
      </c>
      <c r="D4451" t="s">
        <v>1729</v>
      </c>
      <c r="E4451" t="s">
        <v>1730</v>
      </c>
      <c r="F4451" t="s">
        <v>12117</v>
      </c>
      <c r="G4451" s="11"/>
      <c r="H4451" s="11"/>
    </row>
    <row r="4452" spans="1:8" x14ac:dyDescent="0.35">
      <c r="A4452" t="str">
        <f t="shared" si="70"/>
        <v>RH899South Molton Ward</v>
      </c>
      <c r="B4452" t="s">
        <v>169</v>
      </c>
      <c r="C4452" t="s">
        <v>14532</v>
      </c>
      <c r="D4452" t="s">
        <v>14534</v>
      </c>
      <c r="E4452" t="s">
        <v>1034</v>
      </c>
      <c r="F4452" t="s">
        <v>11578</v>
      </c>
      <c r="G4452" s="11"/>
      <c r="H4452" s="11"/>
    </row>
    <row r="4453" spans="1:8" x14ac:dyDescent="0.35">
      <c r="A4453" t="str">
        <f t="shared" si="70"/>
        <v>RH853Tiverton Inpatients</v>
      </c>
      <c r="B4453" t="s">
        <v>169</v>
      </c>
      <c r="C4453" t="s">
        <v>14532</v>
      </c>
      <c r="D4453" t="s">
        <v>1733</v>
      </c>
      <c r="E4453" t="s">
        <v>1035</v>
      </c>
      <c r="F4453" t="s">
        <v>12118</v>
      </c>
      <c r="G4453" s="11"/>
      <c r="H4453" s="11"/>
    </row>
    <row r="4454" spans="1:8" x14ac:dyDescent="0.35">
      <c r="A4454" t="str">
        <f t="shared" si="70"/>
        <v>RH859Sidmouth Hospital</v>
      </c>
      <c r="B4454" t="s">
        <v>169</v>
      </c>
      <c r="C4454" t="s">
        <v>14532</v>
      </c>
      <c r="D4454" t="s">
        <v>1736</v>
      </c>
      <c r="E4454" t="s">
        <v>1737</v>
      </c>
      <c r="F4454" t="s">
        <v>12119</v>
      </c>
      <c r="G4454" s="11"/>
      <c r="H4454" s="11"/>
    </row>
    <row r="4455" spans="1:8" x14ac:dyDescent="0.35">
      <c r="A4455" t="str">
        <f t="shared" si="70"/>
        <v>RAL26Barnet CCU</v>
      </c>
      <c r="B4455" t="s">
        <v>170</v>
      </c>
      <c r="C4455" t="s">
        <v>12120</v>
      </c>
      <c r="D4455" t="s">
        <v>861</v>
      </c>
      <c r="E4455" t="s">
        <v>862</v>
      </c>
      <c r="F4455" t="s">
        <v>12121</v>
      </c>
      <c r="G4455" s="11"/>
      <c r="H4455" s="11"/>
    </row>
    <row r="4456" spans="1:8" x14ac:dyDescent="0.35">
      <c r="A4456" t="str">
        <f t="shared" si="70"/>
        <v>RAL26Barnet Intensive Therapy Unit (ITU)</v>
      </c>
      <c r="B4456" t="s">
        <v>170</v>
      </c>
      <c r="C4456" t="s">
        <v>12120</v>
      </c>
      <c r="D4456" t="s">
        <v>861</v>
      </c>
      <c r="E4456" t="s">
        <v>862</v>
      </c>
      <c r="F4456" t="s">
        <v>12122</v>
      </c>
      <c r="G4456" s="11"/>
      <c r="H4456" s="11"/>
    </row>
    <row r="4457" spans="1:8" x14ac:dyDescent="0.35">
      <c r="A4457" t="str">
        <f t="shared" si="70"/>
        <v>RAL26Barnet Neonatal Care Unit</v>
      </c>
      <c r="B4457" t="s">
        <v>170</v>
      </c>
      <c r="C4457" t="s">
        <v>12120</v>
      </c>
      <c r="D4457" t="s">
        <v>861</v>
      </c>
      <c r="E4457" t="s">
        <v>862</v>
      </c>
      <c r="F4457" t="s">
        <v>12123</v>
      </c>
      <c r="G4457" s="11"/>
      <c r="H4457" s="11"/>
    </row>
    <row r="4458" spans="1:8" x14ac:dyDescent="0.35">
      <c r="A4458" t="str">
        <f t="shared" si="70"/>
        <v>RAL26Beech Ward</v>
      </c>
      <c r="B4458" t="s">
        <v>170</v>
      </c>
      <c r="C4458" t="s">
        <v>12120</v>
      </c>
      <c r="D4458" t="s">
        <v>861</v>
      </c>
      <c r="E4458" t="s">
        <v>862</v>
      </c>
      <c r="F4458" t="s">
        <v>10067</v>
      </c>
      <c r="G4458" s="11"/>
      <c r="H4458" s="11"/>
    </row>
    <row r="4459" spans="1:8" x14ac:dyDescent="0.35">
      <c r="A4459" t="str">
        <f t="shared" si="70"/>
        <v>RAL26Cedar Ward</v>
      </c>
      <c r="B4459" t="s">
        <v>170</v>
      </c>
      <c r="C4459" t="s">
        <v>12120</v>
      </c>
      <c r="D4459" t="s">
        <v>861</v>
      </c>
      <c r="E4459" t="s">
        <v>862</v>
      </c>
      <c r="F4459" t="s">
        <v>10865</v>
      </c>
      <c r="G4459" s="11"/>
      <c r="H4459" s="11"/>
    </row>
    <row r="4460" spans="1:8" x14ac:dyDescent="0.35">
      <c r="A4460" t="str">
        <f t="shared" si="70"/>
        <v>RAL26Damson Ward</v>
      </c>
      <c r="B4460" t="s">
        <v>170</v>
      </c>
      <c r="C4460" t="s">
        <v>12120</v>
      </c>
      <c r="D4460" t="s">
        <v>861</v>
      </c>
      <c r="E4460" t="s">
        <v>862</v>
      </c>
      <c r="F4460" t="s">
        <v>12124</v>
      </c>
      <c r="G4460" s="11"/>
      <c r="H4460" s="11"/>
    </row>
    <row r="4461" spans="1:8" x14ac:dyDescent="0.35">
      <c r="A4461" t="str">
        <f t="shared" si="70"/>
        <v>RAL26Galaxy Ward</v>
      </c>
      <c r="B4461" t="s">
        <v>170</v>
      </c>
      <c r="C4461" t="s">
        <v>12120</v>
      </c>
      <c r="D4461" t="s">
        <v>861</v>
      </c>
      <c r="E4461" t="s">
        <v>862</v>
      </c>
      <c r="F4461" t="s">
        <v>12125</v>
      </c>
      <c r="G4461" s="11"/>
      <c r="H4461" s="11"/>
    </row>
    <row r="4462" spans="1:8" x14ac:dyDescent="0.35">
      <c r="A4462" t="str">
        <f t="shared" si="70"/>
        <v>RAL26Juniper Ward</v>
      </c>
      <c r="B4462" t="s">
        <v>170</v>
      </c>
      <c r="C4462" t="s">
        <v>12120</v>
      </c>
      <c r="D4462" t="s">
        <v>861</v>
      </c>
      <c r="E4462" t="s">
        <v>862</v>
      </c>
      <c r="F4462" t="s">
        <v>10040</v>
      </c>
      <c r="G4462" s="11"/>
      <c r="H4462" s="11"/>
    </row>
    <row r="4463" spans="1:8" x14ac:dyDescent="0.35">
      <c r="A4463" t="str">
        <f t="shared" ref="A4463:A4526" si="71">CONCATENATE(D4463,F4463)</f>
        <v>RAL26Larch Ward</v>
      </c>
      <c r="B4463" t="s">
        <v>170</v>
      </c>
      <c r="C4463" t="s">
        <v>12120</v>
      </c>
      <c r="D4463" t="s">
        <v>861</v>
      </c>
      <c r="E4463" t="s">
        <v>862</v>
      </c>
      <c r="F4463" t="s">
        <v>10870</v>
      </c>
      <c r="G4463" s="11"/>
      <c r="H4463" s="11"/>
    </row>
    <row r="4464" spans="1:8" x14ac:dyDescent="0.35">
      <c r="A4464" t="str">
        <f t="shared" si="71"/>
        <v>RAL26MSSU</v>
      </c>
      <c r="B4464" t="s">
        <v>170</v>
      </c>
      <c r="C4464" t="s">
        <v>12120</v>
      </c>
      <c r="D4464" t="s">
        <v>861</v>
      </c>
      <c r="E4464" t="s">
        <v>862</v>
      </c>
      <c r="F4464" t="s">
        <v>11015</v>
      </c>
      <c r="G4464" s="11"/>
      <c r="H4464" s="11"/>
    </row>
    <row r="4465" spans="1:8" x14ac:dyDescent="0.35">
      <c r="A4465" t="str">
        <f t="shared" si="71"/>
        <v>RAL26Mulberry Ward</v>
      </c>
      <c r="B4465" t="s">
        <v>170</v>
      </c>
      <c r="C4465" t="s">
        <v>12120</v>
      </c>
      <c r="D4465" t="s">
        <v>861</v>
      </c>
      <c r="E4465" t="s">
        <v>862</v>
      </c>
      <c r="F4465" t="s">
        <v>10042</v>
      </c>
      <c r="G4465" s="11"/>
      <c r="H4465" s="11"/>
    </row>
    <row r="4466" spans="1:8" x14ac:dyDescent="0.35">
      <c r="A4466" t="str">
        <f t="shared" si="71"/>
        <v>RAL26Olive Ward</v>
      </c>
      <c r="B4466" t="s">
        <v>170</v>
      </c>
      <c r="C4466" t="s">
        <v>12120</v>
      </c>
      <c r="D4466" t="s">
        <v>861</v>
      </c>
      <c r="E4466" t="s">
        <v>862</v>
      </c>
      <c r="F4466" t="s">
        <v>12126</v>
      </c>
      <c r="G4466" s="11"/>
      <c r="H4466" s="11"/>
    </row>
    <row r="4467" spans="1:8" x14ac:dyDescent="0.35">
      <c r="A4467" t="str">
        <f t="shared" si="71"/>
        <v>RAL26Palm Ward</v>
      </c>
      <c r="B4467" t="s">
        <v>170</v>
      </c>
      <c r="C4467" t="s">
        <v>12120</v>
      </c>
      <c r="D4467" t="s">
        <v>861</v>
      </c>
      <c r="E4467" t="s">
        <v>862</v>
      </c>
      <c r="F4467" t="s">
        <v>12127</v>
      </c>
      <c r="G4467" s="11"/>
      <c r="H4467" s="11"/>
    </row>
    <row r="4468" spans="1:8" x14ac:dyDescent="0.35">
      <c r="A4468" t="str">
        <f t="shared" si="71"/>
        <v>RAL26Rowan Ward</v>
      </c>
      <c r="B4468" t="s">
        <v>170</v>
      </c>
      <c r="C4468" t="s">
        <v>12120</v>
      </c>
      <c r="D4468" t="s">
        <v>861</v>
      </c>
      <c r="E4468" t="s">
        <v>862</v>
      </c>
      <c r="F4468" t="s">
        <v>8667</v>
      </c>
      <c r="G4468" s="11"/>
      <c r="H4468" s="11"/>
    </row>
    <row r="4469" spans="1:8" x14ac:dyDescent="0.35">
      <c r="A4469" t="str">
        <f t="shared" si="71"/>
        <v>RAL26Spruce Ward</v>
      </c>
      <c r="B4469" t="s">
        <v>170</v>
      </c>
      <c r="C4469" t="s">
        <v>12120</v>
      </c>
      <c r="D4469" t="s">
        <v>861</v>
      </c>
      <c r="E4469" t="s">
        <v>862</v>
      </c>
      <c r="F4469" t="s">
        <v>12128</v>
      </c>
      <c r="G4469" s="11"/>
      <c r="H4469" s="11"/>
    </row>
    <row r="4470" spans="1:8" x14ac:dyDescent="0.35">
      <c r="A4470" t="str">
        <f t="shared" si="71"/>
        <v>RAL26Victoria Ward</v>
      </c>
      <c r="B4470" t="s">
        <v>170</v>
      </c>
      <c r="C4470" t="s">
        <v>12120</v>
      </c>
      <c r="D4470" t="s">
        <v>861</v>
      </c>
      <c r="E4470" t="s">
        <v>862</v>
      </c>
      <c r="F4470" t="s">
        <v>9628</v>
      </c>
      <c r="G4470" s="11"/>
      <c r="H4470" s="11"/>
    </row>
    <row r="4471" spans="1:8" x14ac:dyDescent="0.35">
      <c r="A4471" t="str">
        <f t="shared" si="71"/>
        <v>RAL26Walnut Ward</v>
      </c>
      <c r="B4471" t="s">
        <v>170</v>
      </c>
      <c r="C4471" t="s">
        <v>12120</v>
      </c>
      <c r="D4471" t="s">
        <v>861</v>
      </c>
      <c r="E4471" t="s">
        <v>862</v>
      </c>
      <c r="F4471" t="s">
        <v>11492</v>
      </c>
      <c r="G4471" s="11"/>
      <c r="H4471" s="11"/>
    </row>
    <row r="4472" spans="1:8" x14ac:dyDescent="0.35">
      <c r="A4472" t="str">
        <f t="shared" si="71"/>
        <v>RAL26Willow Ward</v>
      </c>
      <c r="B4472" t="s">
        <v>170</v>
      </c>
      <c r="C4472" t="s">
        <v>12120</v>
      </c>
      <c r="D4472" t="s">
        <v>861</v>
      </c>
      <c r="E4472" t="s">
        <v>862</v>
      </c>
      <c r="F4472" t="s">
        <v>9040</v>
      </c>
      <c r="G4472" s="11"/>
      <c r="H4472" s="11"/>
    </row>
    <row r="4473" spans="1:8" x14ac:dyDescent="0.35">
      <c r="A4473" t="str">
        <f t="shared" si="71"/>
        <v>RALC7Surgical Ward</v>
      </c>
      <c r="B4473" t="s">
        <v>170</v>
      </c>
      <c r="C4473" t="s">
        <v>12120</v>
      </c>
      <c r="D4473" t="s">
        <v>12129</v>
      </c>
      <c r="E4473" t="s">
        <v>864</v>
      </c>
      <c r="F4473" t="s">
        <v>12130</v>
      </c>
      <c r="G4473" s="11"/>
      <c r="H4473" s="11"/>
    </row>
    <row r="4474" spans="1:8" x14ac:dyDescent="0.35">
      <c r="A4474" t="str">
        <f t="shared" si="71"/>
        <v>RALRANeuro Rehab</v>
      </c>
      <c r="B4474" t="s">
        <v>170</v>
      </c>
      <c r="C4474" t="s">
        <v>12120</v>
      </c>
      <c r="D4474" t="s">
        <v>865</v>
      </c>
      <c r="E4474" t="s">
        <v>866</v>
      </c>
      <c r="F4474" t="s">
        <v>12131</v>
      </c>
      <c r="G4474" s="11"/>
      <c r="H4474" s="11"/>
    </row>
    <row r="4475" spans="1:8" x14ac:dyDescent="0.35">
      <c r="A4475" t="str">
        <f t="shared" si="71"/>
        <v>RAL0110 East</v>
      </c>
      <c r="B4475" t="s">
        <v>170</v>
      </c>
      <c r="C4475" t="s">
        <v>12120</v>
      </c>
      <c r="D4475" t="s">
        <v>875</v>
      </c>
      <c r="E4475" t="s">
        <v>876</v>
      </c>
      <c r="F4475" t="s">
        <v>12132</v>
      </c>
      <c r="G4475" s="11"/>
      <c r="H4475" s="11"/>
    </row>
    <row r="4476" spans="1:8" x14ac:dyDescent="0.35">
      <c r="A4476" t="str">
        <f t="shared" si="71"/>
        <v>RAL0110 North - HSEP</v>
      </c>
      <c r="B4476" t="s">
        <v>170</v>
      </c>
      <c r="C4476" t="s">
        <v>12120</v>
      </c>
      <c r="D4476" t="s">
        <v>875</v>
      </c>
      <c r="E4476" t="s">
        <v>876</v>
      </c>
      <c r="F4476" t="s">
        <v>12133</v>
      </c>
      <c r="G4476" s="11"/>
      <c r="H4476" s="11"/>
    </row>
    <row r="4477" spans="1:8" x14ac:dyDescent="0.35">
      <c r="A4477" t="str">
        <f t="shared" si="71"/>
        <v>RAL0110 South</v>
      </c>
      <c r="B4477" t="s">
        <v>170</v>
      </c>
      <c r="C4477" t="s">
        <v>12120</v>
      </c>
      <c r="D4477" t="s">
        <v>875</v>
      </c>
      <c r="E4477" t="s">
        <v>876</v>
      </c>
      <c r="F4477" t="s">
        <v>12134</v>
      </c>
      <c r="G4477" s="11"/>
      <c r="H4477" s="11"/>
    </row>
    <row r="4478" spans="1:8" x14ac:dyDescent="0.35">
      <c r="A4478" t="str">
        <f t="shared" si="71"/>
        <v>RAL0110 West</v>
      </c>
      <c r="B4478" t="s">
        <v>170</v>
      </c>
      <c r="C4478" t="s">
        <v>12120</v>
      </c>
      <c r="D4478" t="s">
        <v>875</v>
      </c>
      <c r="E4478" t="s">
        <v>876</v>
      </c>
      <c r="F4478" t="s">
        <v>12135</v>
      </c>
      <c r="G4478" s="11"/>
      <c r="H4478" s="11"/>
    </row>
    <row r="4479" spans="1:8" x14ac:dyDescent="0.35">
      <c r="A4479" t="str">
        <f t="shared" si="71"/>
        <v>RAL0111 East</v>
      </c>
      <c r="B4479" t="s">
        <v>170</v>
      </c>
      <c r="C4479" t="s">
        <v>12120</v>
      </c>
      <c r="D4479" t="s">
        <v>875</v>
      </c>
      <c r="E4479" t="s">
        <v>876</v>
      </c>
      <c r="F4479" t="s">
        <v>12136</v>
      </c>
      <c r="G4479" s="11"/>
      <c r="H4479" s="11"/>
    </row>
    <row r="4480" spans="1:8" x14ac:dyDescent="0.35">
      <c r="A4480" t="str">
        <f t="shared" si="71"/>
        <v>RAL0111 West</v>
      </c>
      <c r="B4480" t="s">
        <v>170</v>
      </c>
      <c r="C4480" t="s">
        <v>12120</v>
      </c>
      <c r="D4480" t="s">
        <v>875</v>
      </c>
      <c r="E4480" t="s">
        <v>876</v>
      </c>
      <c r="F4480" t="s">
        <v>12137</v>
      </c>
      <c r="G4480" s="11"/>
      <c r="H4480" s="11"/>
    </row>
    <row r="4481" spans="1:8" x14ac:dyDescent="0.35">
      <c r="A4481" t="str">
        <f t="shared" si="71"/>
        <v>RAL015 East B</v>
      </c>
      <c r="B4481" t="s">
        <v>170</v>
      </c>
      <c r="C4481" t="s">
        <v>12120</v>
      </c>
      <c r="D4481" t="s">
        <v>875</v>
      </c>
      <c r="E4481" t="s">
        <v>876</v>
      </c>
      <c r="F4481" t="s">
        <v>12138</v>
      </c>
      <c r="G4481" s="11"/>
      <c r="H4481" s="11"/>
    </row>
    <row r="4482" spans="1:8" x14ac:dyDescent="0.35">
      <c r="A4482" t="str">
        <f t="shared" si="71"/>
        <v>RAL015 North A</v>
      </c>
      <c r="B4482" t="s">
        <v>170</v>
      </c>
      <c r="C4482" t="s">
        <v>12120</v>
      </c>
      <c r="D4482" t="s">
        <v>875</v>
      </c>
      <c r="E4482" t="s">
        <v>876</v>
      </c>
      <c r="F4482" t="s">
        <v>12139</v>
      </c>
      <c r="G4482" s="11"/>
      <c r="H4482" s="11"/>
    </row>
    <row r="4483" spans="1:8" x14ac:dyDescent="0.35">
      <c r="A4483" t="str">
        <f t="shared" si="71"/>
        <v>RAL015 South</v>
      </c>
      <c r="B4483" t="s">
        <v>170</v>
      </c>
      <c r="C4483" t="s">
        <v>12120</v>
      </c>
      <c r="D4483" t="s">
        <v>875</v>
      </c>
      <c r="E4483" t="s">
        <v>876</v>
      </c>
      <c r="F4483" t="s">
        <v>10948</v>
      </c>
      <c r="G4483" s="11"/>
      <c r="H4483" s="11"/>
    </row>
    <row r="4484" spans="1:8" x14ac:dyDescent="0.35">
      <c r="A4484" t="str">
        <f t="shared" si="71"/>
        <v>RAL016 North</v>
      </c>
      <c r="B4484" t="s">
        <v>170</v>
      </c>
      <c r="C4484" t="s">
        <v>12120</v>
      </c>
      <c r="D4484" t="s">
        <v>875</v>
      </c>
      <c r="E4484" t="s">
        <v>876</v>
      </c>
      <c r="F4484" t="s">
        <v>10949</v>
      </c>
      <c r="G4484" s="11"/>
      <c r="H4484" s="11"/>
    </row>
    <row r="4485" spans="1:8" x14ac:dyDescent="0.35">
      <c r="A4485" t="str">
        <f t="shared" si="71"/>
        <v>RAL016 South</v>
      </c>
      <c r="B4485" t="s">
        <v>170</v>
      </c>
      <c r="C4485" t="s">
        <v>12120</v>
      </c>
      <c r="D4485" t="s">
        <v>875</v>
      </c>
      <c r="E4485" t="s">
        <v>876</v>
      </c>
      <c r="F4485" t="s">
        <v>10950</v>
      </c>
      <c r="G4485" s="11"/>
      <c r="H4485" s="11"/>
    </row>
    <row r="4486" spans="1:8" x14ac:dyDescent="0.35">
      <c r="A4486" t="str">
        <f t="shared" si="71"/>
        <v>RAL016 West</v>
      </c>
      <c r="B4486" t="s">
        <v>170</v>
      </c>
      <c r="C4486" t="s">
        <v>12120</v>
      </c>
      <c r="D4486" t="s">
        <v>875</v>
      </c>
      <c r="E4486" t="s">
        <v>876</v>
      </c>
      <c r="F4486" t="s">
        <v>12140</v>
      </c>
      <c r="G4486" s="11"/>
      <c r="H4486" s="11"/>
    </row>
    <row r="4487" spans="1:8" x14ac:dyDescent="0.35">
      <c r="A4487" t="str">
        <f t="shared" si="71"/>
        <v>RAL017 East A</v>
      </c>
      <c r="B4487" t="s">
        <v>170</v>
      </c>
      <c r="C4487" t="s">
        <v>12120</v>
      </c>
      <c r="D4487" t="s">
        <v>875</v>
      </c>
      <c r="E4487" t="s">
        <v>876</v>
      </c>
      <c r="F4487" t="s">
        <v>12141</v>
      </c>
      <c r="G4487" s="11"/>
      <c r="H4487" s="11"/>
    </row>
    <row r="4488" spans="1:8" x14ac:dyDescent="0.35">
      <c r="A4488" t="str">
        <f t="shared" si="71"/>
        <v>RAL017 North</v>
      </c>
      <c r="B4488" t="s">
        <v>170</v>
      </c>
      <c r="C4488" t="s">
        <v>12120</v>
      </c>
      <c r="D4488" t="s">
        <v>875</v>
      </c>
      <c r="E4488" t="s">
        <v>876</v>
      </c>
      <c r="F4488" t="s">
        <v>10951</v>
      </c>
      <c r="G4488" s="11"/>
      <c r="H4488" s="11"/>
    </row>
    <row r="4489" spans="1:8" x14ac:dyDescent="0.35">
      <c r="A4489" t="str">
        <f t="shared" si="71"/>
        <v>RAL017 West</v>
      </c>
      <c r="B4489" t="s">
        <v>170</v>
      </c>
      <c r="C4489" t="s">
        <v>12120</v>
      </c>
      <c r="D4489" t="s">
        <v>875</v>
      </c>
      <c r="E4489" t="s">
        <v>876</v>
      </c>
      <c r="F4489" t="s">
        <v>10381</v>
      </c>
      <c r="G4489" s="11"/>
      <c r="H4489" s="11"/>
    </row>
    <row r="4490" spans="1:8" x14ac:dyDescent="0.35">
      <c r="A4490" t="str">
        <f t="shared" si="71"/>
        <v>RAL018 East</v>
      </c>
      <c r="B4490" t="s">
        <v>170</v>
      </c>
      <c r="C4490" t="s">
        <v>12120</v>
      </c>
      <c r="D4490" t="s">
        <v>875</v>
      </c>
      <c r="E4490" t="s">
        <v>876</v>
      </c>
      <c r="F4490" t="s">
        <v>12142</v>
      </c>
      <c r="G4490" s="11"/>
      <c r="H4490" s="11"/>
    </row>
    <row r="4491" spans="1:8" x14ac:dyDescent="0.35">
      <c r="A4491" t="str">
        <f t="shared" si="71"/>
        <v>RAL018 North</v>
      </c>
      <c r="B4491" t="s">
        <v>170</v>
      </c>
      <c r="C4491" t="s">
        <v>12120</v>
      </c>
      <c r="D4491" t="s">
        <v>875</v>
      </c>
      <c r="E4491" t="s">
        <v>876</v>
      </c>
      <c r="F4491" t="s">
        <v>12143</v>
      </c>
      <c r="G4491" s="11"/>
      <c r="H4491" s="11"/>
    </row>
    <row r="4492" spans="1:8" x14ac:dyDescent="0.35">
      <c r="A4492" t="str">
        <f t="shared" si="71"/>
        <v>RAL018 West</v>
      </c>
      <c r="B4492" t="s">
        <v>170</v>
      </c>
      <c r="C4492" t="s">
        <v>12120</v>
      </c>
      <c r="D4492" t="s">
        <v>875</v>
      </c>
      <c r="E4492" t="s">
        <v>876</v>
      </c>
      <c r="F4492" t="s">
        <v>12144</v>
      </c>
      <c r="G4492" s="11"/>
      <c r="H4492" s="11"/>
    </row>
    <row r="4493" spans="1:8" x14ac:dyDescent="0.35">
      <c r="A4493" t="str">
        <f t="shared" si="71"/>
        <v>RAL019 North</v>
      </c>
      <c r="B4493" t="s">
        <v>170</v>
      </c>
      <c r="C4493" t="s">
        <v>12120</v>
      </c>
      <c r="D4493" t="s">
        <v>875</v>
      </c>
      <c r="E4493" t="s">
        <v>876</v>
      </c>
      <c r="F4493" t="s">
        <v>12145</v>
      </c>
      <c r="G4493" s="11"/>
      <c r="H4493" s="11"/>
    </row>
    <row r="4494" spans="1:8" x14ac:dyDescent="0.35">
      <c r="A4494" t="str">
        <f t="shared" si="71"/>
        <v>RAL019 West</v>
      </c>
      <c r="B4494" t="s">
        <v>170</v>
      </c>
      <c r="C4494" t="s">
        <v>12120</v>
      </c>
      <c r="D4494" t="s">
        <v>875</v>
      </c>
      <c r="E4494" t="s">
        <v>876</v>
      </c>
      <c r="F4494" t="s">
        <v>12146</v>
      </c>
      <c r="G4494" s="11"/>
      <c r="H4494" s="11"/>
    </row>
    <row r="4495" spans="1:8" x14ac:dyDescent="0.35">
      <c r="A4495" t="str">
        <f t="shared" si="71"/>
        <v>RAL01ICU 4</v>
      </c>
      <c r="B4495" t="s">
        <v>170</v>
      </c>
      <c r="C4495" t="s">
        <v>12120</v>
      </c>
      <c r="D4495" t="s">
        <v>875</v>
      </c>
      <c r="E4495" t="s">
        <v>876</v>
      </c>
      <c r="F4495" t="s">
        <v>12147</v>
      </c>
      <c r="G4495" s="11"/>
      <c r="H4495" s="11"/>
    </row>
    <row r="4496" spans="1:8" x14ac:dyDescent="0.35">
      <c r="A4496" t="str">
        <f t="shared" si="71"/>
        <v>RAL01RF AAU</v>
      </c>
      <c r="B4496" t="s">
        <v>170</v>
      </c>
      <c r="C4496" t="s">
        <v>12120</v>
      </c>
      <c r="D4496" t="s">
        <v>875</v>
      </c>
      <c r="E4496" t="s">
        <v>876</v>
      </c>
      <c r="F4496" t="s">
        <v>12148</v>
      </c>
      <c r="G4496" s="11"/>
      <c r="H4496" s="11"/>
    </row>
    <row r="4497" spans="1:8" x14ac:dyDescent="0.35">
      <c r="A4497" t="str">
        <f t="shared" si="71"/>
        <v>RAPNMAcute Assessment Unit</v>
      </c>
      <c r="B4497" t="s">
        <v>170</v>
      </c>
      <c r="C4497" t="s">
        <v>12120</v>
      </c>
      <c r="D4497" t="s">
        <v>885</v>
      </c>
      <c r="E4497" t="s">
        <v>886</v>
      </c>
      <c r="F4497" t="s">
        <v>8351</v>
      </c>
      <c r="G4497" s="11"/>
      <c r="H4497" s="11"/>
    </row>
    <row r="4498" spans="1:8" x14ac:dyDescent="0.35">
      <c r="A4498" t="str">
        <f t="shared" si="71"/>
        <v>RAPNMAcute Medical Unit</v>
      </c>
      <c r="B4498" t="s">
        <v>170</v>
      </c>
      <c r="C4498" t="s">
        <v>12120</v>
      </c>
      <c r="D4498" t="s">
        <v>885</v>
      </c>
      <c r="E4498" t="s">
        <v>886</v>
      </c>
      <c r="F4498" t="s">
        <v>9304</v>
      </c>
      <c r="G4498" s="11"/>
      <c r="H4498" s="11"/>
    </row>
    <row r="4499" spans="1:8" x14ac:dyDescent="0.35">
      <c r="A4499" t="str">
        <f t="shared" si="71"/>
        <v>RAPNMAcute Stroke Unit</v>
      </c>
      <c r="B4499" t="s">
        <v>170</v>
      </c>
      <c r="C4499" t="s">
        <v>12120</v>
      </c>
      <c r="D4499" t="s">
        <v>885</v>
      </c>
      <c r="E4499" t="s">
        <v>886</v>
      </c>
      <c r="F4499" t="s">
        <v>11445</v>
      </c>
      <c r="G4499" s="11"/>
      <c r="H4499" s="11"/>
    </row>
    <row r="4500" spans="1:8" x14ac:dyDescent="0.35">
      <c r="A4500" t="str">
        <f t="shared" si="71"/>
        <v>RAPNMCharles Coward</v>
      </c>
      <c r="B4500" t="s">
        <v>170</v>
      </c>
      <c r="C4500" t="s">
        <v>12120</v>
      </c>
      <c r="D4500" t="s">
        <v>885</v>
      </c>
      <c r="E4500" t="s">
        <v>886</v>
      </c>
      <c r="F4500" t="s">
        <v>11446</v>
      </c>
      <c r="G4500" s="11"/>
      <c r="H4500" s="11"/>
    </row>
    <row r="4501" spans="1:8" x14ac:dyDescent="0.35">
      <c r="A4501" t="str">
        <f t="shared" si="71"/>
        <v>RAPNMCritical Care Unit</v>
      </c>
      <c r="B4501" t="s">
        <v>170</v>
      </c>
      <c r="C4501" t="s">
        <v>12120</v>
      </c>
      <c r="D4501" t="s">
        <v>885</v>
      </c>
      <c r="E4501" t="s">
        <v>886</v>
      </c>
      <c r="F4501" t="s">
        <v>9443</v>
      </c>
      <c r="G4501" s="11"/>
      <c r="H4501" s="11"/>
    </row>
    <row r="4502" spans="1:8" x14ac:dyDescent="0.35">
      <c r="A4502" t="str">
        <f t="shared" si="71"/>
        <v>RAPNMLabour Ward</v>
      </c>
      <c r="B4502" t="s">
        <v>170</v>
      </c>
      <c r="C4502" t="s">
        <v>12120</v>
      </c>
      <c r="D4502" t="s">
        <v>885</v>
      </c>
      <c r="E4502" t="s">
        <v>886</v>
      </c>
      <c r="F4502" t="s">
        <v>8829</v>
      </c>
      <c r="G4502" s="11"/>
      <c r="H4502" s="11"/>
    </row>
    <row r="4503" spans="1:8" x14ac:dyDescent="0.35">
      <c r="A4503" t="str">
        <f t="shared" si="71"/>
        <v>RAPNMMaternity ward</v>
      </c>
      <c r="B4503" t="s">
        <v>170</v>
      </c>
      <c r="C4503" t="s">
        <v>12120</v>
      </c>
      <c r="D4503" t="s">
        <v>885</v>
      </c>
      <c r="E4503" t="s">
        <v>886</v>
      </c>
      <c r="F4503" t="s">
        <v>11447</v>
      </c>
      <c r="G4503" s="11"/>
      <c r="H4503" s="11"/>
    </row>
    <row r="4504" spans="1:8" x14ac:dyDescent="0.35">
      <c r="A4504" t="str">
        <f t="shared" si="71"/>
        <v>RAPNMMichael Bates</v>
      </c>
      <c r="B4504" t="s">
        <v>170</v>
      </c>
      <c r="C4504" t="s">
        <v>12120</v>
      </c>
      <c r="D4504" t="s">
        <v>885</v>
      </c>
      <c r="E4504" t="s">
        <v>886</v>
      </c>
      <c r="F4504" t="s">
        <v>11448</v>
      </c>
      <c r="G4504" s="11"/>
      <c r="H4504" s="11"/>
    </row>
    <row r="4505" spans="1:8" x14ac:dyDescent="0.35">
      <c r="A4505" t="str">
        <f t="shared" si="71"/>
        <v>RAPNMPodium Ward 1</v>
      </c>
      <c r="B4505" t="s">
        <v>170</v>
      </c>
      <c r="C4505" t="s">
        <v>12120</v>
      </c>
      <c r="D4505" t="s">
        <v>885</v>
      </c>
      <c r="E4505" t="s">
        <v>886</v>
      </c>
      <c r="F4505" t="s">
        <v>11449</v>
      </c>
      <c r="G4505" s="11"/>
      <c r="H4505" s="11"/>
    </row>
    <row r="4506" spans="1:8" x14ac:dyDescent="0.35">
      <c r="A4506" t="str">
        <f t="shared" si="71"/>
        <v>RAPNMPymmes0</v>
      </c>
      <c r="B4506" t="s">
        <v>170</v>
      </c>
      <c r="C4506" t="s">
        <v>12120</v>
      </c>
      <c r="D4506" t="s">
        <v>885</v>
      </c>
      <c r="E4506" t="s">
        <v>886</v>
      </c>
      <c r="F4506" t="s">
        <v>11450</v>
      </c>
      <c r="G4506" s="11"/>
      <c r="H4506" s="11"/>
    </row>
    <row r="4507" spans="1:8" x14ac:dyDescent="0.35">
      <c r="A4507" t="str">
        <f t="shared" si="71"/>
        <v>RAPNMRainbow</v>
      </c>
      <c r="B4507" t="s">
        <v>170</v>
      </c>
      <c r="C4507" t="s">
        <v>12120</v>
      </c>
      <c r="D4507" t="s">
        <v>885</v>
      </c>
      <c r="E4507" t="s">
        <v>886</v>
      </c>
      <c r="F4507" t="s">
        <v>11451</v>
      </c>
      <c r="G4507" s="11"/>
      <c r="H4507" s="11"/>
    </row>
    <row r="4508" spans="1:8" x14ac:dyDescent="0.35">
      <c r="A4508" t="str">
        <f t="shared" si="71"/>
        <v>RAPNMS3 Orthopaedics</v>
      </c>
      <c r="B4508" t="s">
        <v>170</v>
      </c>
      <c r="C4508" t="s">
        <v>12120</v>
      </c>
      <c r="D4508" t="s">
        <v>885</v>
      </c>
      <c r="E4508" t="s">
        <v>886</v>
      </c>
      <c r="F4508" t="s">
        <v>11452</v>
      </c>
      <c r="G4508" s="11"/>
      <c r="H4508" s="11"/>
    </row>
    <row r="4509" spans="1:8" x14ac:dyDescent="0.35">
      <c r="A4509" t="str">
        <f t="shared" si="71"/>
        <v>RAPNMStarlight</v>
      </c>
      <c r="B4509" t="s">
        <v>170</v>
      </c>
      <c r="C4509" t="s">
        <v>12120</v>
      </c>
      <c r="D4509" t="s">
        <v>885</v>
      </c>
      <c r="E4509" t="s">
        <v>886</v>
      </c>
      <c r="F4509" t="s">
        <v>9151</v>
      </c>
      <c r="G4509" s="11" t="s">
        <v>14259</v>
      </c>
      <c r="H4509" s="11">
        <v>43910</v>
      </c>
    </row>
    <row r="4510" spans="1:8" x14ac:dyDescent="0.35">
      <c r="A4510" t="str">
        <f t="shared" si="71"/>
        <v>RAPNMSunrise</v>
      </c>
      <c r="B4510" t="s">
        <v>170</v>
      </c>
      <c r="C4510" t="s">
        <v>12120</v>
      </c>
      <c r="D4510" t="s">
        <v>885</v>
      </c>
      <c r="E4510" t="s">
        <v>886</v>
      </c>
      <c r="F4510" t="s">
        <v>11453</v>
      </c>
      <c r="G4510" s="11"/>
      <c r="H4510" s="11"/>
    </row>
    <row r="4511" spans="1:8" x14ac:dyDescent="0.35">
      <c r="A4511" t="str">
        <f t="shared" si="71"/>
        <v>RAPNMSurgical Ward 2</v>
      </c>
      <c r="B4511" t="s">
        <v>170</v>
      </c>
      <c r="C4511" t="s">
        <v>12120</v>
      </c>
      <c r="D4511" t="s">
        <v>885</v>
      </c>
      <c r="E4511" t="s">
        <v>886</v>
      </c>
      <c r="F4511" t="s">
        <v>11454</v>
      </c>
      <c r="G4511" s="11"/>
      <c r="H4511" s="11"/>
    </row>
    <row r="4512" spans="1:8" x14ac:dyDescent="0.35">
      <c r="A4512" t="str">
        <f t="shared" si="71"/>
        <v>RAPNMT3S</v>
      </c>
      <c r="B4512" t="s">
        <v>170</v>
      </c>
      <c r="C4512" t="s">
        <v>12120</v>
      </c>
      <c r="D4512" t="s">
        <v>885</v>
      </c>
      <c r="E4512" t="s">
        <v>886</v>
      </c>
      <c r="F4512" t="s">
        <v>11455</v>
      </c>
      <c r="G4512" s="11"/>
      <c r="H4512" s="11"/>
    </row>
    <row r="4513" spans="1:8" x14ac:dyDescent="0.35">
      <c r="A4513" t="str">
        <f t="shared" si="71"/>
        <v>RAPNMT4 Winter Pressure</v>
      </c>
      <c r="B4513" t="s">
        <v>170</v>
      </c>
      <c r="C4513" t="s">
        <v>12120</v>
      </c>
      <c r="D4513" t="s">
        <v>885</v>
      </c>
      <c r="E4513" t="s">
        <v>886</v>
      </c>
      <c r="F4513" t="s">
        <v>11456</v>
      </c>
      <c r="G4513" s="11"/>
      <c r="H4513" s="11"/>
    </row>
    <row r="4514" spans="1:8" x14ac:dyDescent="0.35">
      <c r="A4514" t="str">
        <f t="shared" si="71"/>
        <v>RAPNMT5 Medical Ward</v>
      </c>
      <c r="B4514" t="s">
        <v>170</v>
      </c>
      <c r="C4514" t="s">
        <v>12120</v>
      </c>
      <c r="D4514" t="s">
        <v>885</v>
      </c>
      <c r="E4514" t="s">
        <v>886</v>
      </c>
      <c r="F4514" t="s">
        <v>11457</v>
      </c>
      <c r="G4514" s="11"/>
      <c r="H4514" s="11"/>
    </row>
    <row r="4515" spans="1:8" x14ac:dyDescent="0.35">
      <c r="A4515" t="str">
        <f t="shared" si="71"/>
        <v>RAPNMT6 Medical Ward</v>
      </c>
      <c r="B4515" t="s">
        <v>170</v>
      </c>
      <c r="C4515" t="s">
        <v>12120</v>
      </c>
      <c r="D4515" t="s">
        <v>885</v>
      </c>
      <c r="E4515" t="s">
        <v>886</v>
      </c>
      <c r="F4515" t="s">
        <v>11458</v>
      </c>
      <c r="G4515" s="11"/>
      <c r="H4515" s="11"/>
    </row>
    <row r="4516" spans="1:8" x14ac:dyDescent="0.35">
      <c r="A4516" t="str">
        <f t="shared" si="71"/>
        <v>RAPNMT7 Medical Ward</v>
      </c>
      <c r="B4516" t="s">
        <v>170</v>
      </c>
      <c r="C4516" t="s">
        <v>12120</v>
      </c>
      <c r="D4516" t="s">
        <v>885</v>
      </c>
      <c r="E4516" t="s">
        <v>886</v>
      </c>
      <c r="F4516" t="s">
        <v>11459</v>
      </c>
      <c r="G4516" s="11"/>
      <c r="H4516" s="11"/>
    </row>
    <row r="4517" spans="1:8" x14ac:dyDescent="0.35">
      <c r="A4517" t="str">
        <f t="shared" si="71"/>
        <v>RAPNMT8 Medical Ward</v>
      </c>
      <c r="B4517" t="s">
        <v>170</v>
      </c>
      <c r="C4517" t="s">
        <v>12120</v>
      </c>
      <c r="D4517" t="s">
        <v>885</v>
      </c>
      <c r="E4517" t="s">
        <v>886</v>
      </c>
      <c r="F4517" t="s">
        <v>11460</v>
      </c>
      <c r="G4517" s="11"/>
      <c r="H4517" s="11"/>
    </row>
    <row r="4518" spans="1:8" x14ac:dyDescent="0.35">
      <c r="A4518" t="str">
        <f t="shared" si="71"/>
        <v>RAN01Alan Bray Unit</v>
      </c>
      <c r="B4518" t="s">
        <v>171</v>
      </c>
      <c r="C4518" t="s">
        <v>12149</v>
      </c>
      <c r="D4518" t="s">
        <v>883</v>
      </c>
      <c r="E4518" t="s">
        <v>884</v>
      </c>
      <c r="F4518" t="s">
        <v>12150</v>
      </c>
      <c r="G4518" s="11"/>
      <c r="H4518" s="11"/>
    </row>
    <row r="4519" spans="1:8" x14ac:dyDescent="0.35">
      <c r="A4519" t="str">
        <f t="shared" si="71"/>
        <v>RAN01Children &amp; Teenage Unit</v>
      </c>
      <c r="B4519" t="s">
        <v>171</v>
      </c>
      <c r="C4519" t="s">
        <v>12149</v>
      </c>
      <c r="D4519" t="s">
        <v>883</v>
      </c>
      <c r="E4519" t="s">
        <v>884</v>
      </c>
      <c r="F4519" t="s">
        <v>12151</v>
      </c>
      <c r="G4519" s="11"/>
      <c r="H4519" s="11"/>
    </row>
    <row r="4520" spans="1:8" x14ac:dyDescent="0.35">
      <c r="A4520" t="str">
        <f t="shared" si="71"/>
        <v>RAN01Duke of Gloucester</v>
      </c>
      <c r="B4520" t="s">
        <v>171</v>
      </c>
      <c r="C4520" t="s">
        <v>12149</v>
      </c>
      <c r="D4520" t="s">
        <v>883</v>
      </c>
      <c r="E4520" t="s">
        <v>884</v>
      </c>
      <c r="F4520" t="s">
        <v>12152</v>
      </c>
      <c r="G4520" s="11"/>
      <c r="H4520" s="11"/>
    </row>
    <row r="4521" spans="1:8" x14ac:dyDescent="0.35">
      <c r="A4521" t="str">
        <f t="shared" si="71"/>
        <v>RAN01Jubilee Rehab Ward</v>
      </c>
      <c r="B4521" t="s">
        <v>171</v>
      </c>
      <c r="C4521" t="s">
        <v>12149</v>
      </c>
      <c r="D4521" t="s">
        <v>883</v>
      </c>
      <c r="E4521" t="s">
        <v>884</v>
      </c>
      <c r="F4521" t="s">
        <v>12153</v>
      </c>
      <c r="G4521" s="11"/>
      <c r="H4521" s="11"/>
    </row>
    <row r="4522" spans="1:8" x14ac:dyDescent="0.35">
      <c r="A4522" t="str">
        <f t="shared" si="71"/>
        <v>RAN01London Irish Ward</v>
      </c>
      <c r="B4522" t="s">
        <v>171</v>
      </c>
      <c r="C4522" t="s">
        <v>12149</v>
      </c>
      <c r="D4522" t="s">
        <v>883</v>
      </c>
      <c r="E4522" t="s">
        <v>884</v>
      </c>
      <c r="F4522" t="s">
        <v>12154</v>
      </c>
      <c r="G4522" s="11"/>
      <c r="H4522" s="11"/>
    </row>
    <row r="4523" spans="1:8" x14ac:dyDescent="0.35">
      <c r="A4523" t="str">
        <f t="shared" si="71"/>
        <v>RAN01Short Stay Unit</v>
      </c>
      <c r="B4523" t="s">
        <v>171</v>
      </c>
      <c r="C4523" t="s">
        <v>12149</v>
      </c>
      <c r="D4523" t="s">
        <v>883</v>
      </c>
      <c r="E4523" t="s">
        <v>884</v>
      </c>
      <c r="F4523" t="s">
        <v>12155</v>
      </c>
      <c r="G4523" s="11"/>
      <c r="H4523" s="11"/>
    </row>
    <row r="4524" spans="1:8" x14ac:dyDescent="0.35">
      <c r="A4524" t="str">
        <f t="shared" si="71"/>
        <v>RAN01Spinal Injuries Ward</v>
      </c>
      <c r="B4524" t="s">
        <v>171</v>
      </c>
      <c r="C4524" t="s">
        <v>12149</v>
      </c>
      <c r="D4524" t="s">
        <v>883</v>
      </c>
      <c r="E4524" t="s">
        <v>884</v>
      </c>
      <c r="F4524" t="s">
        <v>12156</v>
      </c>
      <c r="G4524" s="11"/>
      <c r="H4524" s="11"/>
    </row>
    <row r="4525" spans="1:8" x14ac:dyDescent="0.35">
      <c r="A4525" t="str">
        <f t="shared" si="71"/>
        <v>RGM213 NORTH</v>
      </c>
      <c r="B4525" t="s">
        <v>172</v>
      </c>
      <c r="C4525" t="s">
        <v>12157</v>
      </c>
      <c r="D4525" t="s">
        <v>1617</v>
      </c>
      <c r="E4525" t="s">
        <v>1618</v>
      </c>
      <c r="F4525" t="s">
        <v>12158</v>
      </c>
      <c r="G4525" s="11"/>
      <c r="H4525" s="11"/>
    </row>
    <row r="4526" spans="1:8" x14ac:dyDescent="0.35">
      <c r="A4526" t="str">
        <f t="shared" si="71"/>
        <v>RGM213 SOUTH</v>
      </c>
      <c r="B4526" t="s">
        <v>172</v>
      </c>
      <c r="C4526" t="s">
        <v>12157</v>
      </c>
      <c r="D4526" t="s">
        <v>1617</v>
      </c>
      <c r="E4526" t="s">
        <v>1618</v>
      </c>
      <c r="F4526" t="s">
        <v>12159</v>
      </c>
      <c r="G4526" s="11"/>
      <c r="H4526" s="11"/>
    </row>
    <row r="4527" spans="1:8" x14ac:dyDescent="0.35">
      <c r="A4527" t="str">
        <f t="shared" ref="A4527:A4590" si="72">CONCATENATE(D4527,F4527)</f>
        <v>RGM214 N&amp;S</v>
      </c>
      <c r="B4527" t="s">
        <v>172</v>
      </c>
      <c r="C4527" t="s">
        <v>12157</v>
      </c>
      <c r="D4527" t="s">
        <v>1617</v>
      </c>
      <c r="E4527" t="s">
        <v>1618</v>
      </c>
      <c r="F4527" t="s">
        <v>12160</v>
      </c>
      <c r="G4527" s="11"/>
      <c r="H4527" s="11"/>
    </row>
    <row r="4528" spans="1:8" x14ac:dyDescent="0.35">
      <c r="A4528" t="str">
        <f t="shared" si="72"/>
        <v>RGM214 NORTH</v>
      </c>
      <c r="B4528" t="s">
        <v>172</v>
      </c>
      <c r="C4528" t="s">
        <v>12157</v>
      </c>
      <c r="D4528" t="s">
        <v>1617</v>
      </c>
      <c r="E4528" t="s">
        <v>1618</v>
      </c>
      <c r="F4528" t="s">
        <v>14760</v>
      </c>
      <c r="G4528" s="11"/>
      <c r="H4528" s="11"/>
    </row>
    <row r="4529" spans="1:8" x14ac:dyDescent="0.35">
      <c r="A4529" t="str">
        <f t="shared" si="72"/>
        <v>RGM214 NORTH WEST</v>
      </c>
      <c r="B4529" t="s">
        <v>172</v>
      </c>
      <c r="C4529" t="s">
        <v>12157</v>
      </c>
      <c r="D4529" t="s">
        <v>1617</v>
      </c>
      <c r="E4529" t="s">
        <v>1618</v>
      </c>
      <c r="F4529" t="s">
        <v>14176</v>
      </c>
      <c r="G4529" s="11"/>
      <c r="H4529" s="11"/>
    </row>
    <row r="4530" spans="1:8" x14ac:dyDescent="0.35">
      <c r="A4530" t="str">
        <f t="shared" si="72"/>
        <v>RGM214 SOUTH</v>
      </c>
      <c r="B4530" t="s">
        <v>172</v>
      </c>
      <c r="C4530" t="s">
        <v>12157</v>
      </c>
      <c r="D4530" t="s">
        <v>1617</v>
      </c>
      <c r="E4530" t="s">
        <v>1618</v>
      </c>
      <c r="F4530" t="s">
        <v>14761</v>
      </c>
      <c r="G4530" s="11"/>
      <c r="H4530" s="11"/>
    </row>
    <row r="4531" spans="1:8" x14ac:dyDescent="0.35">
      <c r="A4531" t="str">
        <f t="shared" si="72"/>
        <v>RGM215 NORTH</v>
      </c>
      <c r="B4531" t="s">
        <v>172</v>
      </c>
      <c r="C4531" t="s">
        <v>12157</v>
      </c>
      <c r="D4531" t="s">
        <v>1617</v>
      </c>
      <c r="E4531" t="s">
        <v>1618</v>
      </c>
      <c r="F4531" t="s">
        <v>12161</v>
      </c>
      <c r="G4531" s="11"/>
      <c r="H4531" s="11"/>
    </row>
    <row r="4532" spans="1:8" x14ac:dyDescent="0.35">
      <c r="A4532" t="str">
        <f t="shared" si="72"/>
        <v>RGM215 SOUTH</v>
      </c>
      <c r="B4532" t="s">
        <v>172</v>
      </c>
      <c r="C4532" t="s">
        <v>12157</v>
      </c>
      <c r="D4532" t="s">
        <v>1617</v>
      </c>
      <c r="E4532" t="s">
        <v>1618</v>
      </c>
      <c r="F4532" t="s">
        <v>12162</v>
      </c>
      <c r="G4532" s="11"/>
      <c r="H4532" s="11"/>
    </row>
    <row r="4533" spans="1:8" x14ac:dyDescent="0.35">
      <c r="A4533" t="str">
        <f t="shared" si="72"/>
        <v>RGM21CCA</v>
      </c>
      <c r="B4533" t="s">
        <v>172</v>
      </c>
      <c r="C4533" t="s">
        <v>12157</v>
      </c>
      <c r="D4533" t="s">
        <v>1617</v>
      </c>
      <c r="E4533" t="s">
        <v>1618</v>
      </c>
      <c r="F4533" t="s">
        <v>12163</v>
      </c>
      <c r="G4533" s="11"/>
      <c r="H4533" s="11"/>
    </row>
    <row r="4534" spans="1:8" x14ac:dyDescent="0.35">
      <c r="A4534" t="str">
        <f t="shared" si="72"/>
        <v>RGM21DAY WARD</v>
      </c>
      <c r="B4534" t="s">
        <v>172</v>
      </c>
      <c r="C4534" t="s">
        <v>12157</v>
      </c>
      <c r="D4534" t="s">
        <v>1617</v>
      </c>
      <c r="E4534" t="s">
        <v>1618</v>
      </c>
      <c r="F4534" t="s">
        <v>14268</v>
      </c>
      <c r="G4534" s="11"/>
      <c r="H4534" s="11"/>
    </row>
    <row r="4535" spans="1:8" x14ac:dyDescent="0.35">
      <c r="A4535" t="str">
        <f t="shared" si="72"/>
        <v>RA201Albury</v>
      </c>
      <c r="B4535" t="s">
        <v>173</v>
      </c>
      <c r="C4535" t="s">
        <v>12164</v>
      </c>
      <c r="D4535" t="s">
        <v>819</v>
      </c>
      <c r="E4535" t="s">
        <v>820</v>
      </c>
      <c r="F4535" t="s">
        <v>12165</v>
      </c>
      <c r="G4535" s="11"/>
      <c r="H4535" s="11"/>
    </row>
    <row r="4536" spans="1:8" x14ac:dyDescent="0.35">
      <c r="A4536" t="str">
        <f t="shared" si="72"/>
        <v>RA201Bramshott</v>
      </c>
      <c r="B4536" t="s">
        <v>173</v>
      </c>
      <c r="C4536" t="s">
        <v>12164</v>
      </c>
      <c r="D4536" t="s">
        <v>819</v>
      </c>
      <c r="E4536" t="s">
        <v>820</v>
      </c>
      <c r="F4536" t="s">
        <v>12166</v>
      </c>
      <c r="G4536" s="11"/>
      <c r="H4536" s="11"/>
    </row>
    <row r="4537" spans="1:8" x14ac:dyDescent="0.35">
      <c r="A4537" t="str">
        <f t="shared" si="72"/>
        <v>RA201CCU</v>
      </c>
      <c r="B4537" t="s">
        <v>173</v>
      </c>
      <c r="C4537" t="s">
        <v>12164</v>
      </c>
      <c r="D4537" t="s">
        <v>819</v>
      </c>
      <c r="E4537" t="s">
        <v>820</v>
      </c>
      <c r="F4537" t="s">
        <v>8471</v>
      </c>
      <c r="G4537" s="11"/>
      <c r="H4537" s="11"/>
    </row>
    <row r="4538" spans="1:8" x14ac:dyDescent="0.35">
      <c r="A4538" t="str">
        <f t="shared" si="72"/>
        <v>RA201Clandon</v>
      </c>
      <c r="B4538" t="s">
        <v>173</v>
      </c>
      <c r="C4538" t="s">
        <v>12164</v>
      </c>
      <c r="D4538" t="s">
        <v>819</v>
      </c>
      <c r="E4538" t="s">
        <v>820</v>
      </c>
      <c r="F4538" t="s">
        <v>12167</v>
      </c>
      <c r="G4538" s="11"/>
      <c r="H4538" s="11"/>
    </row>
    <row r="4539" spans="1:8" x14ac:dyDescent="0.35">
      <c r="A4539" t="str">
        <f t="shared" si="72"/>
        <v>RA201Compton</v>
      </c>
      <c r="B4539" t="s">
        <v>173</v>
      </c>
      <c r="C4539" t="s">
        <v>12164</v>
      </c>
      <c r="D4539" t="s">
        <v>819</v>
      </c>
      <c r="E4539" t="s">
        <v>820</v>
      </c>
      <c r="F4539" t="s">
        <v>12168</v>
      </c>
      <c r="G4539" s="11"/>
      <c r="H4539" s="11"/>
    </row>
    <row r="4540" spans="1:8" x14ac:dyDescent="0.35">
      <c r="A4540" t="str">
        <f t="shared" si="72"/>
        <v>RA201Eashing</v>
      </c>
      <c r="B4540" t="s">
        <v>173</v>
      </c>
      <c r="C4540" t="s">
        <v>12164</v>
      </c>
      <c r="D4540" t="s">
        <v>819</v>
      </c>
      <c r="E4540" t="s">
        <v>820</v>
      </c>
      <c r="F4540" t="s">
        <v>12169</v>
      </c>
      <c r="G4540" s="11"/>
      <c r="H4540" s="11"/>
    </row>
    <row r="4541" spans="1:8" x14ac:dyDescent="0.35">
      <c r="A4541" t="str">
        <f t="shared" si="72"/>
        <v>RA201EAU</v>
      </c>
      <c r="B4541" t="s">
        <v>173</v>
      </c>
      <c r="C4541" t="s">
        <v>12164</v>
      </c>
      <c r="D4541" t="s">
        <v>819</v>
      </c>
      <c r="E4541" t="s">
        <v>820</v>
      </c>
      <c r="F4541" t="s">
        <v>10267</v>
      </c>
      <c r="G4541" s="11"/>
      <c r="H4541" s="11"/>
    </row>
    <row r="4542" spans="1:8" x14ac:dyDescent="0.35">
      <c r="A4542" t="str">
        <f t="shared" si="72"/>
        <v>RA201Elstead</v>
      </c>
      <c r="B4542" t="s">
        <v>173</v>
      </c>
      <c r="C4542" t="s">
        <v>12164</v>
      </c>
      <c r="D4542" t="s">
        <v>819</v>
      </c>
      <c r="E4542" t="s">
        <v>820</v>
      </c>
      <c r="F4542" t="s">
        <v>12170</v>
      </c>
      <c r="G4542" s="11"/>
      <c r="H4542" s="11"/>
    </row>
    <row r="4543" spans="1:8" x14ac:dyDescent="0.35">
      <c r="A4543" t="str">
        <f t="shared" si="72"/>
        <v>RA201Ewhurst</v>
      </c>
      <c r="B4543" t="s">
        <v>173</v>
      </c>
      <c r="C4543" t="s">
        <v>12164</v>
      </c>
      <c r="D4543" t="s">
        <v>819</v>
      </c>
      <c r="E4543" t="s">
        <v>820</v>
      </c>
      <c r="F4543" t="s">
        <v>12171</v>
      </c>
      <c r="G4543" s="11"/>
      <c r="H4543" s="11"/>
    </row>
    <row r="4544" spans="1:8" x14ac:dyDescent="0.35">
      <c r="A4544" t="str">
        <f t="shared" si="72"/>
        <v>RA201Frensham</v>
      </c>
      <c r="B4544" t="s">
        <v>173</v>
      </c>
      <c r="C4544" t="s">
        <v>12164</v>
      </c>
      <c r="D4544" t="s">
        <v>819</v>
      </c>
      <c r="E4544" t="s">
        <v>820</v>
      </c>
      <c r="F4544" t="s">
        <v>12172</v>
      </c>
      <c r="G4544" s="11"/>
      <c r="H4544" s="11"/>
    </row>
    <row r="4545" spans="1:8" x14ac:dyDescent="0.35">
      <c r="A4545" t="str">
        <f t="shared" si="72"/>
        <v>RA201Hascombe</v>
      </c>
      <c r="B4545" t="s">
        <v>173</v>
      </c>
      <c r="C4545" t="s">
        <v>12164</v>
      </c>
      <c r="D4545" t="s">
        <v>819</v>
      </c>
      <c r="E4545" t="s">
        <v>820</v>
      </c>
      <c r="F4545" t="s">
        <v>12173</v>
      </c>
      <c r="G4545" s="11"/>
      <c r="H4545" s="11"/>
    </row>
    <row r="4546" spans="1:8" x14ac:dyDescent="0.35">
      <c r="A4546" t="str">
        <f t="shared" si="72"/>
        <v>RA201Haslemere Wards</v>
      </c>
      <c r="B4546" t="s">
        <v>173</v>
      </c>
      <c r="C4546" t="s">
        <v>12164</v>
      </c>
      <c r="D4546" t="s">
        <v>819</v>
      </c>
      <c r="E4546" t="s">
        <v>820</v>
      </c>
      <c r="F4546" t="s">
        <v>12174</v>
      </c>
      <c r="G4546" s="11"/>
      <c r="H4546" s="11"/>
    </row>
    <row r="4547" spans="1:8" x14ac:dyDescent="0.35">
      <c r="A4547" t="str">
        <f t="shared" si="72"/>
        <v>RA201Hindhead</v>
      </c>
      <c r="B4547" t="s">
        <v>173</v>
      </c>
      <c r="C4547" t="s">
        <v>12164</v>
      </c>
      <c r="D4547" t="s">
        <v>819</v>
      </c>
      <c r="E4547" t="s">
        <v>820</v>
      </c>
      <c r="F4547" t="s">
        <v>12175</v>
      </c>
      <c r="G4547" s="11"/>
      <c r="H4547" s="11"/>
    </row>
    <row r="4548" spans="1:8" x14ac:dyDescent="0.35">
      <c r="A4548" t="str">
        <f t="shared" si="72"/>
        <v>RA201ICU</v>
      </c>
      <c r="B4548" t="s">
        <v>173</v>
      </c>
      <c r="C4548" t="s">
        <v>12164</v>
      </c>
      <c r="D4548" t="s">
        <v>819</v>
      </c>
      <c r="E4548" t="s">
        <v>820</v>
      </c>
      <c r="F4548" t="s">
        <v>8828</v>
      </c>
      <c r="G4548" s="11"/>
      <c r="H4548" s="11"/>
    </row>
    <row r="4549" spans="1:8" x14ac:dyDescent="0.35">
      <c r="A4549" t="str">
        <f t="shared" si="72"/>
        <v>RA201Maternity</v>
      </c>
      <c r="B4549" t="s">
        <v>173</v>
      </c>
      <c r="C4549" t="s">
        <v>12164</v>
      </c>
      <c r="D4549" t="s">
        <v>819</v>
      </c>
      <c r="E4549" t="s">
        <v>820</v>
      </c>
      <c r="F4549" t="s">
        <v>9133</v>
      </c>
      <c r="G4549" s="11"/>
      <c r="H4549" s="11"/>
    </row>
    <row r="4550" spans="1:8" x14ac:dyDescent="0.35">
      <c r="A4550" t="str">
        <f t="shared" si="72"/>
        <v>RA201Merrow</v>
      </c>
      <c r="B4550" t="s">
        <v>173</v>
      </c>
      <c r="C4550" t="s">
        <v>12164</v>
      </c>
      <c r="D4550" t="s">
        <v>819</v>
      </c>
      <c r="E4550" t="s">
        <v>820</v>
      </c>
      <c r="F4550" t="s">
        <v>12176</v>
      </c>
      <c r="G4550" s="11"/>
      <c r="H4550" s="11"/>
    </row>
    <row r="4551" spans="1:8" x14ac:dyDescent="0.35">
      <c r="A4551" t="str">
        <f t="shared" si="72"/>
        <v>RA201Milford Wards</v>
      </c>
      <c r="B4551" t="s">
        <v>173</v>
      </c>
      <c r="C4551" t="s">
        <v>12164</v>
      </c>
      <c r="D4551" t="s">
        <v>819</v>
      </c>
      <c r="E4551" t="s">
        <v>820</v>
      </c>
      <c r="F4551" t="s">
        <v>12177</v>
      </c>
      <c r="G4551" s="11"/>
      <c r="H4551" s="11"/>
    </row>
    <row r="4552" spans="1:8" x14ac:dyDescent="0.35">
      <c r="A4552" t="str">
        <f t="shared" si="72"/>
        <v>RA201Millbridge</v>
      </c>
      <c r="B4552" t="s">
        <v>173</v>
      </c>
      <c r="C4552" t="s">
        <v>12164</v>
      </c>
      <c r="D4552" t="s">
        <v>819</v>
      </c>
      <c r="E4552" t="s">
        <v>820</v>
      </c>
      <c r="F4552" t="s">
        <v>12178</v>
      </c>
      <c r="G4552" s="11"/>
      <c r="H4552" s="11"/>
    </row>
    <row r="4553" spans="1:8" x14ac:dyDescent="0.35">
      <c r="A4553" t="str">
        <f t="shared" si="72"/>
        <v>RA201Onslow</v>
      </c>
      <c r="B4553" t="s">
        <v>173</v>
      </c>
      <c r="C4553" t="s">
        <v>12164</v>
      </c>
      <c r="D4553" t="s">
        <v>819</v>
      </c>
      <c r="E4553" t="s">
        <v>820</v>
      </c>
      <c r="F4553" t="s">
        <v>12179</v>
      </c>
      <c r="G4553" s="11"/>
      <c r="H4553" s="11"/>
    </row>
    <row r="4554" spans="1:8" x14ac:dyDescent="0.35">
      <c r="A4554" t="str">
        <f t="shared" si="72"/>
        <v>RA201SCBU</v>
      </c>
      <c r="B4554" t="s">
        <v>173</v>
      </c>
      <c r="C4554" t="s">
        <v>12164</v>
      </c>
      <c r="D4554" t="s">
        <v>819</v>
      </c>
      <c r="E4554" t="s">
        <v>820</v>
      </c>
      <c r="F4554" t="s">
        <v>8490</v>
      </c>
      <c r="G4554" s="11"/>
      <c r="H4554" s="11"/>
    </row>
    <row r="4555" spans="1:8" x14ac:dyDescent="0.35">
      <c r="A4555" t="str">
        <f t="shared" si="72"/>
        <v>RA201SSSU</v>
      </c>
      <c r="B4555" t="s">
        <v>173</v>
      </c>
      <c r="C4555" t="s">
        <v>12164</v>
      </c>
      <c r="D4555" t="s">
        <v>819</v>
      </c>
      <c r="E4555" t="s">
        <v>820</v>
      </c>
      <c r="F4555" t="s">
        <v>11022</v>
      </c>
      <c r="G4555" s="11"/>
      <c r="H4555" s="11"/>
    </row>
    <row r="4556" spans="1:8" x14ac:dyDescent="0.35">
      <c r="A4556" t="str">
        <f t="shared" si="72"/>
        <v>RA201Wisley</v>
      </c>
      <c r="B4556" t="s">
        <v>173</v>
      </c>
      <c r="C4556" t="s">
        <v>12164</v>
      </c>
      <c r="D4556" t="s">
        <v>819</v>
      </c>
      <c r="E4556" t="s">
        <v>820</v>
      </c>
      <c r="F4556" t="s">
        <v>12180</v>
      </c>
      <c r="G4556" s="11"/>
      <c r="H4556" s="11"/>
    </row>
    <row r="4557" spans="1:8" x14ac:dyDescent="0.35">
      <c r="A4557" t="str">
        <f t="shared" si="72"/>
        <v>RD102Chippenham  Birthing Centre</v>
      </c>
      <c r="B4557" t="s">
        <v>174</v>
      </c>
      <c r="C4557" t="s">
        <v>12181</v>
      </c>
      <c r="D4557" t="s">
        <v>1099</v>
      </c>
      <c r="E4557" t="s">
        <v>975</v>
      </c>
      <c r="F4557" t="s">
        <v>12182</v>
      </c>
      <c r="G4557" s="11"/>
      <c r="H4557" s="11"/>
    </row>
    <row r="4558" spans="1:8" x14ac:dyDescent="0.35">
      <c r="A4558" t="str">
        <f t="shared" si="72"/>
        <v>RD121Frome Birthing centre</v>
      </c>
      <c r="B4558" t="s">
        <v>174</v>
      </c>
      <c r="C4558" t="s">
        <v>12181</v>
      </c>
      <c r="D4558" t="s">
        <v>1101</v>
      </c>
      <c r="E4558" t="s">
        <v>972</v>
      </c>
      <c r="F4558" t="s">
        <v>12183</v>
      </c>
      <c r="G4558" s="11"/>
      <c r="H4558" s="11"/>
    </row>
    <row r="4559" spans="1:8" x14ac:dyDescent="0.35">
      <c r="A4559" t="str">
        <f t="shared" si="72"/>
        <v>RD129Paulton Birthing centre</v>
      </c>
      <c r="B4559" t="s">
        <v>174</v>
      </c>
      <c r="C4559" t="s">
        <v>12181</v>
      </c>
      <c r="D4559" t="s">
        <v>1106</v>
      </c>
      <c r="E4559" t="s">
        <v>1107</v>
      </c>
      <c r="F4559" t="s">
        <v>12184</v>
      </c>
      <c r="G4559" s="11"/>
      <c r="H4559" s="11"/>
    </row>
    <row r="4560" spans="1:8" x14ac:dyDescent="0.35">
      <c r="A4560" t="str">
        <f t="shared" si="72"/>
        <v>RD115Violet Prince ward</v>
      </c>
      <c r="B4560" t="s">
        <v>174</v>
      </c>
      <c r="C4560" t="s">
        <v>12181</v>
      </c>
      <c r="D4560" t="s">
        <v>1110</v>
      </c>
      <c r="E4560" t="s">
        <v>1111</v>
      </c>
      <c r="F4560" t="s">
        <v>12185</v>
      </c>
      <c r="G4560" s="11"/>
      <c r="H4560" s="11"/>
    </row>
    <row r="4561" spans="1:8" x14ac:dyDescent="0.35">
      <c r="A4561" t="str">
        <f t="shared" si="72"/>
        <v>RD130ACE</v>
      </c>
      <c r="B4561" t="s">
        <v>174</v>
      </c>
      <c r="C4561" t="s">
        <v>12181</v>
      </c>
      <c r="D4561" t="s">
        <v>1112</v>
      </c>
      <c r="E4561" t="s">
        <v>1113</v>
      </c>
      <c r="F4561" t="s">
        <v>12186</v>
      </c>
      <c r="G4561" s="11"/>
      <c r="H4561" s="11"/>
    </row>
    <row r="4562" spans="1:8" x14ac:dyDescent="0.35">
      <c r="A4562" t="str">
        <f t="shared" si="72"/>
        <v>RD130Acute Stroke Unit</v>
      </c>
      <c r="B4562" t="s">
        <v>174</v>
      </c>
      <c r="C4562" t="s">
        <v>12181</v>
      </c>
      <c r="D4562" t="s">
        <v>1112</v>
      </c>
      <c r="E4562" t="s">
        <v>1113</v>
      </c>
      <c r="F4562" t="s">
        <v>11445</v>
      </c>
      <c r="G4562" s="11"/>
      <c r="H4562" s="11"/>
    </row>
    <row r="4563" spans="1:8" x14ac:dyDescent="0.35">
      <c r="A4563" t="str">
        <f t="shared" si="72"/>
        <v>RD130Cardiac Ward</v>
      </c>
      <c r="B4563" t="s">
        <v>174</v>
      </c>
      <c r="C4563" t="s">
        <v>12181</v>
      </c>
      <c r="D4563" t="s">
        <v>1112</v>
      </c>
      <c r="E4563" t="s">
        <v>1113</v>
      </c>
      <c r="F4563" t="s">
        <v>11494</v>
      </c>
      <c r="G4563" s="11"/>
      <c r="H4563" s="11"/>
    </row>
    <row r="4564" spans="1:8" x14ac:dyDescent="0.35">
      <c r="A4564" t="str">
        <f t="shared" si="72"/>
        <v>RD130Charlotte Ward</v>
      </c>
      <c r="B4564" t="s">
        <v>174</v>
      </c>
      <c r="C4564" t="s">
        <v>12181</v>
      </c>
      <c r="D4564" t="s">
        <v>1112</v>
      </c>
      <c r="E4564" t="s">
        <v>1113</v>
      </c>
      <c r="F4564" t="s">
        <v>12187</v>
      </c>
      <c r="G4564" s="11"/>
      <c r="H4564" s="11"/>
    </row>
    <row r="4565" spans="1:8" x14ac:dyDescent="0.35">
      <c r="A4565" t="str">
        <f t="shared" si="72"/>
        <v>RD130Cheselden Ward</v>
      </c>
      <c r="B4565" t="s">
        <v>174</v>
      </c>
      <c r="C4565" t="s">
        <v>12181</v>
      </c>
      <c r="D4565" t="s">
        <v>1112</v>
      </c>
      <c r="E4565" t="s">
        <v>1113</v>
      </c>
      <c r="F4565" t="s">
        <v>12188</v>
      </c>
      <c r="G4565" s="11"/>
      <c r="H4565" s="11"/>
    </row>
    <row r="4566" spans="1:8" x14ac:dyDescent="0.35">
      <c r="A4566" t="str">
        <f t="shared" si="72"/>
        <v>RD130Childrens Ward</v>
      </c>
      <c r="B4566" t="s">
        <v>174</v>
      </c>
      <c r="C4566" t="s">
        <v>12181</v>
      </c>
      <c r="D4566" t="s">
        <v>1112</v>
      </c>
      <c r="E4566" t="s">
        <v>1113</v>
      </c>
      <c r="F4566" t="s">
        <v>10590</v>
      </c>
      <c r="G4566" s="11"/>
      <c r="H4566" s="11"/>
    </row>
    <row r="4567" spans="1:8" x14ac:dyDescent="0.35">
      <c r="A4567" t="str">
        <f t="shared" si="72"/>
        <v>RD130Combe Ward</v>
      </c>
      <c r="B4567" t="s">
        <v>174</v>
      </c>
      <c r="C4567" t="s">
        <v>12181</v>
      </c>
      <c r="D4567" t="s">
        <v>1112</v>
      </c>
      <c r="E4567" t="s">
        <v>1113</v>
      </c>
      <c r="F4567" t="s">
        <v>12189</v>
      </c>
      <c r="G4567" s="11"/>
      <c r="H4567" s="11"/>
    </row>
    <row r="4568" spans="1:8" x14ac:dyDescent="0.35">
      <c r="A4568" t="str">
        <f t="shared" si="72"/>
        <v>RD130Coronary Care Unit</v>
      </c>
      <c r="B4568" t="s">
        <v>174</v>
      </c>
      <c r="C4568" t="s">
        <v>12181</v>
      </c>
      <c r="D4568" t="s">
        <v>1112</v>
      </c>
      <c r="E4568" t="s">
        <v>1113</v>
      </c>
      <c r="F4568" t="s">
        <v>8643</v>
      </c>
      <c r="G4568" s="11"/>
      <c r="H4568" s="11"/>
    </row>
    <row r="4569" spans="1:8" x14ac:dyDescent="0.35">
      <c r="A4569" t="str">
        <f t="shared" si="72"/>
        <v>RD130Forrester Brown Ward A</v>
      </c>
      <c r="B4569" t="s">
        <v>174</v>
      </c>
      <c r="C4569" t="s">
        <v>12181</v>
      </c>
      <c r="D4569" t="s">
        <v>1112</v>
      </c>
      <c r="E4569" t="s">
        <v>1113</v>
      </c>
      <c r="F4569" t="s">
        <v>12190</v>
      </c>
      <c r="G4569" s="11"/>
      <c r="H4569" s="11"/>
    </row>
    <row r="4570" spans="1:8" x14ac:dyDescent="0.35">
      <c r="A4570" t="str">
        <f t="shared" si="72"/>
        <v>RD130Haygarth Ward</v>
      </c>
      <c r="B4570" t="s">
        <v>174</v>
      </c>
      <c r="C4570" t="s">
        <v>12181</v>
      </c>
      <c r="D4570" t="s">
        <v>1112</v>
      </c>
      <c r="E4570" t="s">
        <v>1113</v>
      </c>
      <c r="F4570" t="s">
        <v>12191</v>
      </c>
      <c r="G4570" s="11"/>
      <c r="H4570" s="11"/>
    </row>
    <row r="4571" spans="1:8" x14ac:dyDescent="0.35">
      <c r="A4571" t="str">
        <f t="shared" si="72"/>
        <v>RD130Helena Ward</v>
      </c>
      <c r="B4571" t="s">
        <v>174</v>
      </c>
      <c r="C4571" t="s">
        <v>12181</v>
      </c>
      <c r="D4571" t="s">
        <v>1112</v>
      </c>
      <c r="E4571" t="s">
        <v>1113</v>
      </c>
      <c r="F4571" t="s">
        <v>12192</v>
      </c>
      <c r="G4571" s="11"/>
      <c r="H4571" s="11"/>
    </row>
    <row r="4572" spans="1:8" x14ac:dyDescent="0.35">
      <c r="A4572" t="str">
        <f t="shared" si="72"/>
        <v>RD130Intensive Therapy Unit</v>
      </c>
      <c r="B4572" t="s">
        <v>174</v>
      </c>
      <c r="C4572" t="s">
        <v>12181</v>
      </c>
      <c r="D4572" t="s">
        <v>1112</v>
      </c>
      <c r="E4572" t="s">
        <v>1113</v>
      </c>
      <c r="F4572" t="s">
        <v>12193</v>
      </c>
      <c r="G4572" s="11"/>
      <c r="H4572" s="11"/>
    </row>
    <row r="4573" spans="1:8" x14ac:dyDescent="0.35">
      <c r="A4573" t="str">
        <f t="shared" si="72"/>
        <v>RD130Mary Ward and Central delivery suite</v>
      </c>
      <c r="B4573" t="s">
        <v>174</v>
      </c>
      <c r="C4573" t="s">
        <v>12181</v>
      </c>
      <c r="D4573" t="s">
        <v>1112</v>
      </c>
      <c r="E4573" t="s">
        <v>1113</v>
      </c>
      <c r="F4573" t="s">
        <v>12194</v>
      </c>
      <c r="G4573" s="11"/>
      <c r="H4573" s="11"/>
    </row>
    <row r="4574" spans="1:8" x14ac:dyDescent="0.35">
      <c r="A4574" t="str">
        <f t="shared" si="72"/>
        <v>RD130Medical Assessment Unit</v>
      </c>
      <c r="B4574" t="s">
        <v>174</v>
      </c>
      <c r="C4574" t="s">
        <v>12181</v>
      </c>
      <c r="D4574" t="s">
        <v>1112</v>
      </c>
      <c r="E4574" t="s">
        <v>1113</v>
      </c>
      <c r="F4574" t="s">
        <v>10160</v>
      </c>
      <c r="G4574" s="11"/>
      <c r="H4574" s="11"/>
    </row>
    <row r="4575" spans="1:8" x14ac:dyDescent="0.35">
      <c r="A4575" t="str">
        <f t="shared" si="72"/>
        <v>RD130Medical Short Stay</v>
      </c>
      <c r="B4575" t="s">
        <v>174</v>
      </c>
      <c r="C4575" t="s">
        <v>12181</v>
      </c>
      <c r="D4575" t="s">
        <v>1112</v>
      </c>
      <c r="E4575" t="s">
        <v>1113</v>
      </c>
      <c r="F4575" t="s">
        <v>10161</v>
      </c>
      <c r="G4575" s="11"/>
      <c r="H4575" s="11"/>
    </row>
    <row r="4576" spans="1:8" x14ac:dyDescent="0.35">
      <c r="A4576" t="str">
        <f t="shared" si="72"/>
        <v>RD130Midford Ward</v>
      </c>
      <c r="B4576" t="s">
        <v>174</v>
      </c>
      <c r="C4576" t="s">
        <v>12181</v>
      </c>
      <c r="D4576" t="s">
        <v>1112</v>
      </c>
      <c r="E4576" t="s">
        <v>1113</v>
      </c>
      <c r="F4576" t="s">
        <v>12195</v>
      </c>
      <c r="G4576" s="11"/>
      <c r="H4576" s="11"/>
    </row>
    <row r="4577" spans="1:8" x14ac:dyDescent="0.35">
      <c r="A4577" t="str">
        <f t="shared" si="72"/>
        <v>RD130Neonatal Intensive Care Unit</v>
      </c>
      <c r="B4577" t="s">
        <v>174</v>
      </c>
      <c r="C4577" t="s">
        <v>12181</v>
      </c>
      <c r="D4577" t="s">
        <v>1112</v>
      </c>
      <c r="E4577" t="s">
        <v>1113</v>
      </c>
      <c r="F4577" t="s">
        <v>9603</v>
      </c>
      <c r="G4577" s="11"/>
      <c r="H4577" s="11"/>
    </row>
    <row r="4578" spans="1:8" x14ac:dyDescent="0.35">
      <c r="A4578" t="str">
        <f t="shared" si="72"/>
        <v>RD130Parry Ward</v>
      </c>
      <c r="B4578" t="s">
        <v>174</v>
      </c>
      <c r="C4578" t="s">
        <v>12181</v>
      </c>
      <c r="D4578" t="s">
        <v>1112</v>
      </c>
      <c r="E4578" t="s">
        <v>1113</v>
      </c>
      <c r="F4578" t="s">
        <v>12196</v>
      </c>
      <c r="G4578" s="11"/>
      <c r="H4578" s="11"/>
    </row>
    <row r="4579" spans="1:8" x14ac:dyDescent="0.35">
      <c r="A4579" t="str">
        <f t="shared" si="72"/>
        <v>RD130Phillip Yeoman Ward</v>
      </c>
      <c r="B4579" t="s">
        <v>174</v>
      </c>
      <c r="C4579" t="s">
        <v>12181</v>
      </c>
      <c r="D4579" t="s">
        <v>1112</v>
      </c>
      <c r="E4579" t="s">
        <v>1113</v>
      </c>
      <c r="F4579" t="s">
        <v>12197</v>
      </c>
      <c r="G4579" s="11"/>
      <c r="H4579" s="11"/>
    </row>
    <row r="4580" spans="1:8" x14ac:dyDescent="0.35">
      <c r="A4580" t="str">
        <f t="shared" si="72"/>
        <v>RD130Pierce</v>
      </c>
      <c r="B4580" t="s">
        <v>174</v>
      </c>
      <c r="C4580" t="s">
        <v>12181</v>
      </c>
      <c r="D4580" t="s">
        <v>1112</v>
      </c>
      <c r="E4580" t="s">
        <v>1113</v>
      </c>
      <c r="F4580" t="s">
        <v>12198</v>
      </c>
      <c r="G4580" s="11"/>
      <c r="H4580" s="11"/>
    </row>
    <row r="4581" spans="1:8" x14ac:dyDescent="0.35">
      <c r="A4581" t="str">
        <f t="shared" si="72"/>
        <v>RD130Pulteney Ward</v>
      </c>
      <c r="B4581" t="s">
        <v>174</v>
      </c>
      <c r="C4581" t="s">
        <v>12181</v>
      </c>
      <c r="D4581" t="s">
        <v>1112</v>
      </c>
      <c r="E4581" t="s">
        <v>1113</v>
      </c>
      <c r="F4581" t="s">
        <v>12199</v>
      </c>
      <c r="G4581" s="11"/>
      <c r="H4581" s="11"/>
    </row>
    <row r="4582" spans="1:8" x14ac:dyDescent="0.35">
      <c r="A4582" t="str">
        <f t="shared" si="72"/>
        <v>RD130Respiratory Ward</v>
      </c>
      <c r="B4582" t="s">
        <v>174</v>
      </c>
      <c r="C4582" t="s">
        <v>12181</v>
      </c>
      <c r="D4582" t="s">
        <v>1112</v>
      </c>
      <c r="E4582" t="s">
        <v>1113</v>
      </c>
      <c r="F4582" t="s">
        <v>12200</v>
      </c>
      <c r="G4582" s="11"/>
      <c r="H4582" s="11"/>
    </row>
    <row r="4583" spans="1:8" x14ac:dyDescent="0.35">
      <c r="A4583" t="str">
        <f t="shared" si="72"/>
        <v>RD130Robin Smith Ward</v>
      </c>
      <c r="B4583" t="s">
        <v>174</v>
      </c>
      <c r="C4583" t="s">
        <v>12181</v>
      </c>
      <c r="D4583" t="s">
        <v>1112</v>
      </c>
      <c r="E4583" t="s">
        <v>1113</v>
      </c>
      <c r="F4583" t="s">
        <v>12201</v>
      </c>
      <c r="G4583" s="11"/>
      <c r="H4583" s="11"/>
    </row>
    <row r="4584" spans="1:8" x14ac:dyDescent="0.35">
      <c r="A4584" t="str">
        <f t="shared" si="72"/>
        <v>RD130Surgical Admissions Unit</v>
      </c>
      <c r="B4584" t="s">
        <v>174</v>
      </c>
      <c r="C4584" t="s">
        <v>12181</v>
      </c>
      <c r="D4584" t="s">
        <v>1112</v>
      </c>
      <c r="E4584" t="s">
        <v>1113</v>
      </c>
      <c r="F4584" t="s">
        <v>12202</v>
      </c>
      <c r="G4584" s="11"/>
      <c r="H4584" s="11"/>
    </row>
    <row r="4585" spans="1:8" x14ac:dyDescent="0.35">
      <c r="A4585" t="str">
        <f t="shared" si="72"/>
        <v>RD130Surgical Short Stay Unit</v>
      </c>
      <c r="B4585" t="s">
        <v>174</v>
      </c>
      <c r="C4585" t="s">
        <v>12181</v>
      </c>
      <c r="D4585" t="s">
        <v>1112</v>
      </c>
      <c r="E4585" t="s">
        <v>1113</v>
      </c>
      <c r="F4585" t="s">
        <v>12203</v>
      </c>
      <c r="G4585" s="11"/>
      <c r="H4585" s="11"/>
    </row>
    <row r="4586" spans="1:8" x14ac:dyDescent="0.35">
      <c r="A4586" t="str">
        <f t="shared" si="72"/>
        <v>RD130Waterhouse Ward</v>
      </c>
      <c r="B4586" t="s">
        <v>174</v>
      </c>
      <c r="C4586" t="s">
        <v>12181</v>
      </c>
      <c r="D4586" t="s">
        <v>1112</v>
      </c>
      <c r="E4586" t="s">
        <v>1113</v>
      </c>
      <c r="F4586" t="s">
        <v>12204</v>
      </c>
      <c r="G4586" s="11"/>
      <c r="H4586" s="11"/>
    </row>
    <row r="4587" spans="1:8" x14ac:dyDescent="0.35">
      <c r="A4587" t="str">
        <f t="shared" si="72"/>
        <v>RD130William Budd Ward</v>
      </c>
      <c r="B4587" t="s">
        <v>174</v>
      </c>
      <c r="C4587" t="s">
        <v>12181</v>
      </c>
      <c r="D4587" t="s">
        <v>1112</v>
      </c>
      <c r="E4587" t="s">
        <v>1113</v>
      </c>
      <c r="F4587" t="s">
        <v>12205</v>
      </c>
      <c r="G4587" s="11"/>
      <c r="H4587" s="11"/>
    </row>
    <row r="4588" spans="1:8" x14ac:dyDescent="0.35">
      <c r="A4588" t="str">
        <f t="shared" si="72"/>
        <v>RD108Trowbridge birthing centre</v>
      </c>
      <c r="B4588" t="s">
        <v>174</v>
      </c>
      <c r="C4588" t="s">
        <v>12181</v>
      </c>
      <c r="D4588" t="s">
        <v>1117</v>
      </c>
      <c r="E4588" t="s">
        <v>1118</v>
      </c>
      <c r="F4588" t="s">
        <v>12206</v>
      </c>
      <c r="G4588" s="11"/>
      <c r="H4588" s="11"/>
    </row>
    <row r="4589" spans="1:8" x14ac:dyDescent="0.35">
      <c r="A4589" t="str">
        <f t="shared" si="72"/>
        <v>RNZ02Amesbury</v>
      </c>
      <c r="B4589" t="s">
        <v>176</v>
      </c>
      <c r="C4589" t="s">
        <v>12233</v>
      </c>
      <c r="D4589" t="s">
        <v>2637</v>
      </c>
      <c r="E4589" t="s">
        <v>1974</v>
      </c>
      <c r="F4589" t="s">
        <v>12234</v>
      </c>
      <c r="G4589" s="11"/>
      <c r="H4589" s="11"/>
    </row>
    <row r="4590" spans="1:8" x14ac:dyDescent="0.35">
      <c r="A4590" t="str">
        <f t="shared" si="72"/>
        <v>RNZ02AMU</v>
      </c>
      <c r="B4590" t="s">
        <v>176</v>
      </c>
      <c r="C4590" t="s">
        <v>12233</v>
      </c>
      <c r="D4590" t="s">
        <v>2637</v>
      </c>
      <c r="E4590" t="s">
        <v>1974</v>
      </c>
      <c r="F4590" t="s">
        <v>8388</v>
      </c>
      <c r="G4590" s="11"/>
      <c r="H4590" s="11"/>
    </row>
    <row r="4591" spans="1:8" x14ac:dyDescent="0.35">
      <c r="A4591" t="str">
        <f t="shared" ref="A4591:A4655" si="73">CONCATENATE(D4591,F4591)</f>
        <v>RNZ02Avon</v>
      </c>
      <c r="B4591" t="s">
        <v>176</v>
      </c>
      <c r="C4591" t="s">
        <v>12233</v>
      </c>
      <c r="D4591" t="s">
        <v>2637</v>
      </c>
      <c r="E4591" t="s">
        <v>1974</v>
      </c>
      <c r="F4591" t="s">
        <v>8699</v>
      </c>
      <c r="G4591" s="11"/>
      <c r="H4591" s="11"/>
    </row>
    <row r="4592" spans="1:8" x14ac:dyDescent="0.35">
      <c r="A4592" t="str">
        <f t="shared" si="73"/>
        <v>RNZ02Breamore</v>
      </c>
      <c r="B4592" t="s">
        <v>176</v>
      </c>
      <c r="C4592" t="s">
        <v>12233</v>
      </c>
      <c r="D4592" t="s">
        <v>2637</v>
      </c>
      <c r="E4592" t="s">
        <v>1974</v>
      </c>
      <c r="F4592" t="s">
        <v>12235</v>
      </c>
      <c r="G4592" s="11"/>
      <c r="H4592" s="11"/>
    </row>
    <row r="4593" spans="1:8" x14ac:dyDescent="0.35">
      <c r="A4593" t="str">
        <f t="shared" si="73"/>
        <v>RNZ02Britford</v>
      </c>
      <c r="B4593" t="s">
        <v>176</v>
      </c>
      <c r="C4593" t="s">
        <v>12233</v>
      </c>
      <c r="D4593" t="s">
        <v>2637</v>
      </c>
      <c r="E4593" t="s">
        <v>1974</v>
      </c>
      <c r="F4593" t="s">
        <v>12236</v>
      </c>
      <c r="G4593" s="11"/>
      <c r="H4593" s="11"/>
    </row>
    <row r="4594" spans="1:8" x14ac:dyDescent="0.35">
      <c r="A4594" t="str">
        <f t="shared" si="73"/>
        <v>RNZ02Chilmark</v>
      </c>
      <c r="B4594" t="s">
        <v>176</v>
      </c>
      <c r="C4594" t="s">
        <v>12233</v>
      </c>
      <c r="D4594" t="s">
        <v>2637</v>
      </c>
      <c r="E4594" t="s">
        <v>1974</v>
      </c>
      <c r="F4594" t="s">
        <v>12237</v>
      </c>
      <c r="G4594" s="11"/>
      <c r="H4594" s="11"/>
    </row>
    <row r="4595" spans="1:8" x14ac:dyDescent="0.35">
      <c r="A4595" t="str">
        <f t="shared" si="73"/>
        <v>RNZ02Downton</v>
      </c>
      <c r="B4595" t="s">
        <v>176</v>
      </c>
      <c r="C4595" t="s">
        <v>12233</v>
      </c>
      <c r="D4595" t="s">
        <v>2637</v>
      </c>
      <c r="E4595" t="s">
        <v>1974</v>
      </c>
      <c r="F4595" t="s">
        <v>12238</v>
      </c>
      <c r="G4595" s="11"/>
      <c r="H4595" s="11"/>
    </row>
    <row r="4596" spans="1:8" x14ac:dyDescent="0.35">
      <c r="A4596" t="str">
        <f t="shared" si="73"/>
        <v>RNZ02Durrington</v>
      </c>
      <c r="B4596" t="s">
        <v>176</v>
      </c>
      <c r="C4596" t="s">
        <v>12233</v>
      </c>
      <c r="D4596" t="s">
        <v>2637</v>
      </c>
      <c r="E4596" t="s">
        <v>1974</v>
      </c>
      <c r="F4596" t="s">
        <v>12239</v>
      </c>
      <c r="G4596" s="11"/>
      <c r="H4596" s="11"/>
    </row>
    <row r="4597" spans="1:8" x14ac:dyDescent="0.35">
      <c r="A4597" t="str">
        <f t="shared" si="73"/>
        <v>RNZ02Farley</v>
      </c>
      <c r="B4597" t="s">
        <v>176</v>
      </c>
      <c r="C4597" t="s">
        <v>12233</v>
      </c>
      <c r="D4597" t="s">
        <v>2637</v>
      </c>
      <c r="E4597" t="s">
        <v>1974</v>
      </c>
      <c r="F4597" t="s">
        <v>12240</v>
      </c>
      <c r="G4597" s="11"/>
      <c r="H4597" s="11"/>
    </row>
    <row r="4598" spans="1:8" x14ac:dyDescent="0.35">
      <c r="A4598" t="str">
        <f t="shared" si="73"/>
        <v>RNZ02Hospice</v>
      </c>
      <c r="B4598" t="s">
        <v>176</v>
      </c>
      <c r="C4598" t="s">
        <v>12233</v>
      </c>
      <c r="D4598" t="s">
        <v>2637</v>
      </c>
      <c r="E4598" t="s">
        <v>1974</v>
      </c>
      <c r="F4598" t="s">
        <v>12241</v>
      </c>
      <c r="G4598" s="11"/>
      <c r="H4598" s="11"/>
    </row>
    <row r="4599" spans="1:8" x14ac:dyDescent="0.35">
      <c r="A4599" t="str">
        <f t="shared" si="73"/>
        <v>RNZ02Longford</v>
      </c>
      <c r="B4599" t="s">
        <v>176</v>
      </c>
      <c r="C4599" t="s">
        <v>12233</v>
      </c>
      <c r="D4599" t="s">
        <v>2637</v>
      </c>
      <c r="E4599" t="s">
        <v>1974</v>
      </c>
      <c r="F4599" t="s">
        <v>14269</v>
      </c>
      <c r="G4599" s="11"/>
      <c r="H4599" s="11"/>
    </row>
    <row r="4600" spans="1:8" x14ac:dyDescent="0.35">
      <c r="A4600" t="str">
        <f t="shared" si="73"/>
        <v>RNZ02Maternity</v>
      </c>
      <c r="B4600" t="s">
        <v>176</v>
      </c>
      <c r="C4600" t="s">
        <v>12233</v>
      </c>
      <c r="D4600" t="s">
        <v>2637</v>
      </c>
      <c r="E4600" t="s">
        <v>1974</v>
      </c>
      <c r="F4600" t="s">
        <v>9133</v>
      </c>
      <c r="G4600" s="11"/>
      <c r="H4600" s="11"/>
    </row>
    <row r="4601" spans="1:8" x14ac:dyDescent="0.35">
      <c r="A4601" t="str">
        <f t="shared" si="73"/>
        <v>RNZ02NICU</v>
      </c>
      <c r="B4601" t="s">
        <v>176</v>
      </c>
      <c r="C4601" t="s">
        <v>12233</v>
      </c>
      <c r="D4601" t="s">
        <v>2637</v>
      </c>
      <c r="E4601" t="s">
        <v>1974</v>
      </c>
      <c r="F4601" t="s">
        <v>8404</v>
      </c>
      <c r="G4601" s="11"/>
      <c r="H4601" s="11"/>
    </row>
    <row r="4602" spans="1:8" x14ac:dyDescent="0.35">
      <c r="A4602" t="str">
        <f t="shared" si="73"/>
        <v>RNZ02Odstock</v>
      </c>
      <c r="B4602" t="s">
        <v>176</v>
      </c>
      <c r="C4602" t="s">
        <v>12233</v>
      </c>
      <c r="D4602" t="s">
        <v>2637</v>
      </c>
      <c r="E4602" t="s">
        <v>1974</v>
      </c>
      <c r="F4602" t="s">
        <v>12242</v>
      </c>
      <c r="G4602" s="11"/>
      <c r="H4602" s="11"/>
    </row>
    <row r="4603" spans="1:8" x14ac:dyDescent="0.35">
      <c r="A4603" t="str">
        <f t="shared" si="73"/>
        <v>RNZ02Pembroke</v>
      </c>
      <c r="B4603" t="s">
        <v>176</v>
      </c>
      <c r="C4603" t="s">
        <v>12233</v>
      </c>
      <c r="D4603" t="s">
        <v>2637</v>
      </c>
      <c r="E4603" t="s">
        <v>1974</v>
      </c>
      <c r="F4603" t="s">
        <v>11112</v>
      </c>
      <c r="G4603" s="11"/>
      <c r="H4603" s="11"/>
    </row>
    <row r="4604" spans="1:8" x14ac:dyDescent="0.35">
      <c r="A4604" t="str">
        <f t="shared" si="73"/>
        <v>RNZ02Pitton</v>
      </c>
      <c r="B4604" t="s">
        <v>176</v>
      </c>
      <c r="C4604" t="s">
        <v>12233</v>
      </c>
      <c r="D4604" t="s">
        <v>2637</v>
      </c>
      <c r="E4604" t="s">
        <v>1974</v>
      </c>
      <c r="F4604" t="s">
        <v>12243</v>
      </c>
      <c r="G4604" s="11"/>
      <c r="H4604" s="11"/>
    </row>
    <row r="4605" spans="1:8" x14ac:dyDescent="0.35">
      <c r="A4605" t="str">
        <f t="shared" si="73"/>
        <v>RNZ02Radnor</v>
      </c>
      <c r="B4605" t="s">
        <v>176</v>
      </c>
      <c r="C4605" t="s">
        <v>12233</v>
      </c>
      <c r="D4605" t="s">
        <v>2637</v>
      </c>
      <c r="E4605" t="s">
        <v>1974</v>
      </c>
      <c r="F4605" t="s">
        <v>12244</v>
      </c>
      <c r="G4605" s="11"/>
      <c r="H4605" s="11"/>
    </row>
    <row r="4606" spans="1:8" x14ac:dyDescent="0.35">
      <c r="A4606" t="str">
        <f t="shared" si="73"/>
        <v>RNZ02Redlynch</v>
      </c>
      <c r="B4606" t="s">
        <v>176</v>
      </c>
      <c r="C4606" t="s">
        <v>12233</v>
      </c>
      <c r="D4606" t="s">
        <v>2637</v>
      </c>
      <c r="E4606" t="s">
        <v>1974</v>
      </c>
      <c r="F4606" t="s">
        <v>12245</v>
      </c>
      <c r="G4606" s="11"/>
      <c r="H4606" s="11"/>
    </row>
    <row r="4607" spans="1:8" x14ac:dyDescent="0.35">
      <c r="A4607" t="str">
        <f t="shared" si="73"/>
        <v>RNZ02Sarum</v>
      </c>
      <c r="B4607" t="s">
        <v>176</v>
      </c>
      <c r="C4607" t="s">
        <v>12233</v>
      </c>
      <c r="D4607" t="s">
        <v>2637</v>
      </c>
      <c r="E4607" t="s">
        <v>1974</v>
      </c>
      <c r="F4607" t="s">
        <v>12246</v>
      </c>
      <c r="G4607" s="11"/>
      <c r="H4607" s="11"/>
    </row>
    <row r="4608" spans="1:8" x14ac:dyDescent="0.35">
      <c r="A4608" t="str">
        <f t="shared" si="73"/>
        <v>RNZ02Spire</v>
      </c>
      <c r="B4608" t="s">
        <v>176</v>
      </c>
      <c r="C4608" t="s">
        <v>12233</v>
      </c>
      <c r="D4608" t="s">
        <v>2637</v>
      </c>
      <c r="E4608" t="s">
        <v>1974</v>
      </c>
      <c r="F4608" t="s">
        <v>12247</v>
      </c>
      <c r="G4608" s="11"/>
      <c r="H4608" s="11"/>
    </row>
    <row r="4609" spans="1:8" x14ac:dyDescent="0.35">
      <c r="A4609" t="str">
        <f t="shared" si="73"/>
        <v>RNZ02Tamar</v>
      </c>
      <c r="B4609" t="s">
        <v>176</v>
      </c>
      <c r="C4609" t="s">
        <v>12233</v>
      </c>
      <c r="D4609" t="s">
        <v>2637</v>
      </c>
      <c r="E4609" t="s">
        <v>1974</v>
      </c>
      <c r="F4609" t="s">
        <v>11765</v>
      </c>
      <c r="G4609" s="11"/>
      <c r="H4609" s="11"/>
    </row>
    <row r="4610" spans="1:8" x14ac:dyDescent="0.35">
      <c r="A4610" t="str">
        <f t="shared" si="73"/>
        <v>RNZ02Tisbury</v>
      </c>
      <c r="B4610" t="s">
        <v>176</v>
      </c>
      <c r="C4610" t="s">
        <v>12233</v>
      </c>
      <c r="D4610" t="s">
        <v>2637</v>
      </c>
      <c r="E4610" t="s">
        <v>1974</v>
      </c>
      <c r="F4610" t="s">
        <v>12248</v>
      </c>
      <c r="G4610" s="11"/>
      <c r="H4610" s="11"/>
    </row>
    <row r="4611" spans="1:8" x14ac:dyDescent="0.35">
      <c r="A4611" t="str">
        <f t="shared" si="73"/>
        <v>RNZ02Whiteparish</v>
      </c>
      <c r="B4611" t="s">
        <v>176</v>
      </c>
      <c r="C4611" t="s">
        <v>12233</v>
      </c>
      <c r="D4611" t="s">
        <v>2637</v>
      </c>
      <c r="E4611" t="s">
        <v>1974</v>
      </c>
      <c r="F4611" t="s">
        <v>12249</v>
      </c>
      <c r="G4611" s="11"/>
      <c r="H4611" s="11"/>
    </row>
    <row r="4612" spans="1:8" x14ac:dyDescent="0.35">
      <c r="A4612" t="str">
        <f t="shared" si="73"/>
        <v>RXK03Ophthalmic Unit - City</v>
      </c>
      <c r="B4612" t="s">
        <v>177</v>
      </c>
      <c r="C4612" t="s">
        <v>12250</v>
      </c>
      <c r="D4612" t="s">
        <v>6642</v>
      </c>
      <c r="E4612" t="s">
        <v>6643</v>
      </c>
      <c r="F4612" t="s">
        <v>12251</v>
      </c>
      <c r="G4612" s="11"/>
      <c r="H4612" s="11"/>
    </row>
    <row r="4613" spans="1:8" x14ac:dyDescent="0.35">
      <c r="A4613" t="str">
        <f t="shared" si="73"/>
        <v>RXK02AMUs - City</v>
      </c>
      <c r="B4613" t="s">
        <v>177</v>
      </c>
      <c r="C4613" t="s">
        <v>12250</v>
      </c>
      <c r="D4613" t="s">
        <v>6646</v>
      </c>
      <c r="E4613" t="s">
        <v>6647</v>
      </c>
      <c r="F4613" t="s">
        <v>12252</v>
      </c>
      <c r="G4613" s="11"/>
      <c r="H4613" s="11"/>
    </row>
    <row r="4614" spans="1:8" x14ac:dyDescent="0.35">
      <c r="A4614" t="str">
        <f t="shared" si="73"/>
        <v>RXK02CCS - Critical Care Services - City</v>
      </c>
      <c r="B4614" t="s">
        <v>177</v>
      </c>
      <c r="C4614" t="s">
        <v>12250</v>
      </c>
      <c r="D4614" t="s">
        <v>6646</v>
      </c>
      <c r="E4614" t="s">
        <v>6647</v>
      </c>
      <c r="F4614" t="s">
        <v>12253</v>
      </c>
      <c r="G4614" s="11"/>
      <c r="H4614" s="11"/>
    </row>
    <row r="4615" spans="1:8" x14ac:dyDescent="0.35">
      <c r="A4615" t="str">
        <f t="shared" si="73"/>
        <v>RXK02City Surgical Unit (CSU)</v>
      </c>
      <c r="B4615" t="s">
        <v>177</v>
      </c>
      <c r="C4615" t="s">
        <v>12250</v>
      </c>
      <c r="D4615" t="s">
        <v>6646</v>
      </c>
      <c r="E4615" t="s">
        <v>6647</v>
      </c>
      <c r="F4615" t="s">
        <v>12254</v>
      </c>
      <c r="G4615" s="11"/>
      <c r="H4615" s="11"/>
    </row>
    <row r="4616" spans="1:8" x14ac:dyDescent="0.35">
      <c r="A4616" t="str">
        <f t="shared" si="73"/>
        <v>RXK02D11 - Male Older Adult</v>
      </c>
      <c r="B4616" t="s">
        <v>177</v>
      </c>
      <c r="C4616" t="s">
        <v>12250</v>
      </c>
      <c r="D4616" t="s">
        <v>6646</v>
      </c>
      <c r="E4616" t="s">
        <v>6647</v>
      </c>
      <c r="F4616" t="s">
        <v>12255</v>
      </c>
      <c r="G4616" s="11"/>
      <c r="H4616" s="11"/>
    </row>
    <row r="4617" spans="1:8" x14ac:dyDescent="0.35">
      <c r="A4617" t="str">
        <f t="shared" si="73"/>
        <v>RXK02D15/D16 Gastro/Resp</v>
      </c>
      <c r="B4617" t="s">
        <v>177</v>
      </c>
      <c r="C4617" t="s">
        <v>12250</v>
      </c>
      <c r="D4617" t="s">
        <v>6646</v>
      </c>
      <c r="E4617" t="s">
        <v>6647</v>
      </c>
      <c r="F4617" t="s">
        <v>12256</v>
      </c>
      <c r="G4617" s="11"/>
      <c r="H4617" s="11"/>
    </row>
    <row r="4618" spans="1:8" x14ac:dyDescent="0.35">
      <c r="A4618" t="str">
        <f t="shared" si="73"/>
        <v>RXK02D17 (Gynae Ward)</v>
      </c>
      <c r="B4618" t="s">
        <v>177</v>
      </c>
      <c r="C4618" t="s">
        <v>12250</v>
      </c>
      <c r="D4618" t="s">
        <v>6646</v>
      </c>
      <c r="E4618" t="s">
        <v>6647</v>
      </c>
      <c r="F4618" t="s">
        <v>12257</v>
      </c>
      <c r="G4618" s="11"/>
      <c r="H4618" s="11"/>
    </row>
    <row r="4619" spans="1:8" x14ac:dyDescent="0.35">
      <c r="A4619" t="str">
        <f t="shared" si="73"/>
        <v>RXK02D19 - Paediatric Medicine</v>
      </c>
      <c r="B4619" t="s">
        <v>177</v>
      </c>
      <c r="C4619" t="s">
        <v>12250</v>
      </c>
      <c r="D4619" t="s">
        <v>6646</v>
      </c>
      <c r="E4619" t="s">
        <v>6647</v>
      </c>
      <c r="F4619" t="s">
        <v>12258</v>
      </c>
      <c r="G4619" s="11"/>
      <c r="H4619" s="11"/>
    </row>
    <row r="4620" spans="1:8" x14ac:dyDescent="0.35">
      <c r="A4620" t="str">
        <f t="shared" si="73"/>
        <v>RXK02D26 - Female Older Adult</v>
      </c>
      <c r="B4620" t="s">
        <v>177</v>
      </c>
      <c r="C4620" t="s">
        <v>12250</v>
      </c>
      <c r="D4620" t="s">
        <v>6646</v>
      </c>
      <c r="E4620" t="s">
        <v>6647</v>
      </c>
      <c r="F4620" t="s">
        <v>12259</v>
      </c>
      <c r="G4620" s="11"/>
      <c r="H4620" s="11"/>
    </row>
    <row r="4621" spans="1:8" x14ac:dyDescent="0.35">
      <c r="A4621" t="str">
        <f t="shared" si="73"/>
        <v>RXK02D43 - Community RTG</v>
      </c>
      <c r="B4621" t="s">
        <v>177</v>
      </c>
      <c r="C4621" t="s">
        <v>12250</v>
      </c>
      <c r="D4621" t="s">
        <v>6646</v>
      </c>
      <c r="E4621" t="s">
        <v>6647</v>
      </c>
      <c r="F4621" t="s">
        <v>12260</v>
      </c>
      <c r="G4621" s="11"/>
      <c r="H4621" s="11"/>
    </row>
    <row r="4622" spans="1:8" x14ac:dyDescent="0.35">
      <c r="A4622" t="str">
        <f t="shared" si="73"/>
        <v>RXK02D47 - City</v>
      </c>
      <c r="B4622" t="s">
        <v>177</v>
      </c>
      <c r="C4622" t="s">
        <v>12250</v>
      </c>
      <c r="D4622" t="s">
        <v>6646</v>
      </c>
      <c r="E4622" t="s">
        <v>6647</v>
      </c>
      <c r="F4622" t="s">
        <v>12261</v>
      </c>
      <c r="G4622" s="11"/>
      <c r="H4622" s="11"/>
    </row>
    <row r="4623" spans="1:8" x14ac:dyDescent="0.35">
      <c r="A4623" t="str">
        <f t="shared" si="73"/>
        <v>RXK02D5/D7 - Cardiology</v>
      </c>
      <c r="B4623" t="s">
        <v>177</v>
      </c>
      <c r="C4623" t="s">
        <v>12250</v>
      </c>
      <c r="D4623" t="s">
        <v>6646</v>
      </c>
      <c r="E4623" t="s">
        <v>6647</v>
      </c>
      <c r="F4623" t="s">
        <v>12262</v>
      </c>
      <c r="G4623" s="11"/>
      <c r="H4623" s="11"/>
    </row>
    <row r="4624" spans="1:8" x14ac:dyDescent="0.35">
      <c r="A4624" t="str">
        <f t="shared" si="73"/>
        <v>RXK02Labour Ward - City</v>
      </c>
      <c r="B4624" t="s">
        <v>177</v>
      </c>
      <c r="C4624" t="s">
        <v>12250</v>
      </c>
      <c r="D4624" t="s">
        <v>6646</v>
      </c>
      <c r="E4624" t="s">
        <v>6647</v>
      </c>
      <c r="F4624" t="s">
        <v>12263</v>
      </c>
      <c r="G4624" s="11"/>
      <c r="H4624" s="11"/>
    </row>
    <row r="4625" spans="1:8" x14ac:dyDescent="0.35">
      <c r="A4625" t="str">
        <f t="shared" si="73"/>
        <v>RXK02Maternity 1 - City</v>
      </c>
      <c r="B4625" t="s">
        <v>177</v>
      </c>
      <c r="C4625" t="s">
        <v>12250</v>
      </c>
      <c r="D4625" t="s">
        <v>6646</v>
      </c>
      <c r="E4625" t="s">
        <v>6647</v>
      </c>
      <c r="F4625" t="s">
        <v>12264</v>
      </c>
      <c r="G4625" s="11"/>
      <c r="H4625" s="11"/>
    </row>
    <row r="4626" spans="1:8" x14ac:dyDescent="0.35">
      <c r="A4626" t="str">
        <f t="shared" si="73"/>
        <v>RXK02Maternity 2 - City</v>
      </c>
      <c r="B4626" t="s">
        <v>177</v>
      </c>
      <c r="C4626" t="s">
        <v>12250</v>
      </c>
      <c r="D4626" t="s">
        <v>6646</v>
      </c>
      <c r="E4626" t="s">
        <v>6647</v>
      </c>
      <c r="F4626" t="s">
        <v>12265</v>
      </c>
      <c r="G4626" s="11"/>
      <c r="H4626" s="11"/>
    </row>
    <row r="4627" spans="1:8" x14ac:dyDescent="0.35">
      <c r="A4627" t="str">
        <f t="shared" si="73"/>
        <v>RXK02Neonatal Unit - City</v>
      </c>
      <c r="B4627" t="s">
        <v>177</v>
      </c>
      <c r="C4627" t="s">
        <v>12250</v>
      </c>
      <c r="D4627" t="s">
        <v>6646</v>
      </c>
      <c r="E4627" t="s">
        <v>6647</v>
      </c>
      <c r="F4627" t="s">
        <v>12266</v>
      </c>
      <c r="G4627" s="11"/>
      <c r="H4627" s="11"/>
    </row>
    <row r="4628" spans="1:8" x14ac:dyDescent="0.35">
      <c r="A4628" t="str">
        <f t="shared" si="73"/>
        <v>RXK02Serenity Birth Centre - City</v>
      </c>
      <c r="B4628" t="s">
        <v>177</v>
      </c>
      <c r="C4628" t="s">
        <v>12250</v>
      </c>
      <c r="D4628" t="s">
        <v>6646</v>
      </c>
      <c r="E4628" t="s">
        <v>6647</v>
      </c>
      <c r="F4628" t="s">
        <v>12267</v>
      </c>
      <c r="G4628" s="11"/>
      <c r="H4628" s="11"/>
    </row>
    <row r="4629" spans="1:8" x14ac:dyDescent="0.35">
      <c r="A4629" t="str">
        <f t="shared" si="73"/>
        <v>I3W1AA61000 Stroke and Neurology Ward</v>
      </c>
      <c r="B4629" t="s">
        <v>177</v>
      </c>
      <c r="C4629" t="s">
        <v>12250</v>
      </c>
      <c r="D4629" t="s">
        <v>14865</v>
      </c>
      <c r="E4629" t="s">
        <v>14864</v>
      </c>
      <c r="F4629" s="91" t="s">
        <v>14868</v>
      </c>
      <c r="G4629" s="11"/>
      <c r="H4629" s="11"/>
    </row>
    <row r="4630" spans="1:8" x14ac:dyDescent="0.35">
      <c r="A4630" t="str">
        <f t="shared" si="73"/>
        <v>I3W1AA34000 Respiratory Ward</v>
      </c>
      <c r="B4630" t="s">
        <v>177</v>
      </c>
      <c r="C4630" t="s">
        <v>12250</v>
      </c>
      <c r="D4630" t="s">
        <v>14865</v>
      </c>
      <c r="E4630" t="s">
        <v>14864</v>
      </c>
      <c r="F4630" s="91" t="s">
        <v>14869</v>
      </c>
      <c r="G4630" s="11"/>
      <c r="H4630" s="11"/>
    </row>
    <row r="4631" spans="1:8" x14ac:dyDescent="0.35">
      <c r="A4631" t="str">
        <f t="shared" si="73"/>
        <v>I3W1AA63000 General Medical Ward</v>
      </c>
      <c r="B4631" t="s">
        <v>177</v>
      </c>
      <c r="C4631" t="s">
        <v>12250</v>
      </c>
      <c r="D4631" t="s">
        <v>14865</v>
      </c>
      <c r="E4631" t="s">
        <v>14864</v>
      </c>
      <c r="F4631" s="91" t="s">
        <v>14870</v>
      </c>
      <c r="G4631" s="11"/>
      <c r="H4631" s="11"/>
    </row>
    <row r="4632" spans="1:8" x14ac:dyDescent="0.35">
      <c r="A4632" t="str">
        <f t="shared" si="73"/>
        <v>I3W1AA11000 Acute Medical Unit</v>
      </c>
      <c r="B4632" t="s">
        <v>177</v>
      </c>
      <c r="C4632" t="s">
        <v>12250</v>
      </c>
      <c r="D4632" t="s">
        <v>14865</v>
      </c>
      <c r="E4632" t="s">
        <v>14864</v>
      </c>
      <c r="F4632" s="91" t="s">
        <v>14866</v>
      </c>
      <c r="G4632" s="11"/>
      <c r="H4632" s="11"/>
    </row>
    <row r="4633" spans="1:8" x14ac:dyDescent="0.35">
      <c r="A4633" t="str">
        <f t="shared" si="73"/>
        <v>I3W1AA64000 Medical Ward Acute Elderly</v>
      </c>
      <c r="B4633" t="s">
        <v>177</v>
      </c>
      <c r="C4633" t="s">
        <v>12250</v>
      </c>
      <c r="D4633" t="s">
        <v>14865</v>
      </c>
      <c r="E4633" t="s">
        <v>14864</v>
      </c>
      <c r="F4633" s="91" t="s">
        <v>14867</v>
      </c>
      <c r="G4633" s="11"/>
      <c r="H4633" s="11"/>
    </row>
    <row r="4634" spans="1:8" x14ac:dyDescent="0.35">
      <c r="A4634" t="str">
        <f t="shared" si="73"/>
        <v>I3W1AA68000 Acute Elderly Ward 1</v>
      </c>
      <c r="B4634" t="s">
        <v>177</v>
      </c>
      <c r="C4634" t="s">
        <v>12250</v>
      </c>
      <c r="D4634" t="s">
        <v>14865</v>
      </c>
      <c r="E4634" t="s">
        <v>14864</v>
      </c>
      <c r="F4634" s="91" t="s">
        <v>14871</v>
      </c>
      <c r="G4634" s="11"/>
      <c r="H4634" s="11"/>
    </row>
    <row r="4635" spans="1:8" x14ac:dyDescent="0.35">
      <c r="A4635" t="str">
        <f t="shared" si="73"/>
        <v>I3W1AA69000 Acute Elderly Ward 2</v>
      </c>
      <c r="B4635" t="s">
        <v>177</v>
      </c>
      <c r="C4635" t="s">
        <v>12250</v>
      </c>
      <c r="D4635" t="s">
        <v>14865</v>
      </c>
      <c r="E4635" t="s">
        <v>14864</v>
      </c>
      <c r="F4635" s="91" t="s">
        <v>14872</v>
      </c>
      <c r="G4635" s="11"/>
      <c r="H4635" s="11"/>
    </row>
    <row r="4636" spans="1:8" x14ac:dyDescent="0.35">
      <c r="A4636" t="str">
        <f t="shared" si="73"/>
        <v>I3W1AA15000 Cardiology Ward</v>
      </c>
      <c r="B4636" t="s">
        <v>177</v>
      </c>
      <c r="C4636" t="s">
        <v>12250</v>
      </c>
      <c r="D4636" t="s">
        <v>14865</v>
      </c>
      <c r="E4636" t="s">
        <v>14864</v>
      </c>
      <c r="F4636" s="91" t="s">
        <v>14873</v>
      </c>
      <c r="G4636" s="11"/>
      <c r="H4636" s="11"/>
    </row>
    <row r="4637" spans="1:8" x14ac:dyDescent="0.35">
      <c r="A4637" t="str">
        <f t="shared" si="73"/>
        <v>I3W1AA67000 Gastroenterology Ward</v>
      </c>
      <c r="B4637" t="s">
        <v>177</v>
      </c>
      <c r="C4637" t="s">
        <v>12250</v>
      </c>
      <c r="D4637" t="s">
        <v>14865</v>
      </c>
      <c r="E4637" t="s">
        <v>14864</v>
      </c>
      <c r="F4637" s="91" t="s">
        <v>14874</v>
      </c>
      <c r="G4637" s="11"/>
      <c r="H4637" s="11"/>
    </row>
    <row r="4638" spans="1:8" x14ac:dyDescent="0.35">
      <c r="A4638" t="str">
        <f t="shared" si="73"/>
        <v>I3W1AA23000 Critical Care Unit</v>
      </c>
      <c r="B4638" t="s">
        <v>177</v>
      </c>
      <c r="C4638" t="s">
        <v>12250</v>
      </c>
      <c r="D4638" t="s">
        <v>14865</v>
      </c>
      <c r="E4638" t="s">
        <v>14864</v>
      </c>
      <c r="F4638" s="91" t="s">
        <v>14875</v>
      </c>
      <c r="G4638" s="11"/>
      <c r="H4638" s="11"/>
    </row>
    <row r="4639" spans="1:8" x14ac:dyDescent="0.35">
      <c r="A4639" t="str">
        <f t="shared" si="73"/>
        <v>I3W1AA65000 Surgical Ward 1</v>
      </c>
      <c r="B4639" t="s">
        <v>177</v>
      </c>
      <c r="C4639" t="s">
        <v>12250</v>
      </c>
      <c r="D4639" t="s">
        <v>14865</v>
      </c>
      <c r="E4639" t="s">
        <v>14864</v>
      </c>
      <c r="F4639" s="91" t="s">
        <v>14876</v>
      </c>
      <c r="G4639" s="11"/>
      <c r="H4639" s="11"/>
    </row>
    <row r="4640" spans="1:8" x14ac:dyDescent="0.35">
      <c r="A4640" t="str">
        <f t="shared" si="73"/>
        <v>I3W1AA66000 Surgical Ward 2</v>
      </c>
      <c r="B4640" t="s">
        <v>177</v>
      </c>
      <c r="C4640" t="s">
        <v>12250</v>
      </c>
      <c r="D4640" t="s">
        <v>14865</v>
      </c>
      <c r="E4640" t="s">
        <v>14864</v>
      </c>
      <c r="F4640" s="91" t="s">
        <v>14877</v>
      </c>
      <c r="G4640" s="11"/>
      <c r="H4640" s="11"/>
    </row>
    <row r="4641" spans="1:8" x14ac:dyDescent="0.35">
      <c r="A4641" t="str">
        <f t="shared" si="73"/>
        <v>I3W1AA59000 Elective Orthopaedic Ward</v>
      </c>
      <c r="B4641" t="s">
        <v>177</v>
      </c>
      <c r="C4641" t="s">
        <v>12250</v>
      </c>
      <c r="D4641" t="s">
        <v>14865</v>
      </c>
      <c r="E4641" t="s">
        <v>14864</v>
      </c>
      <c r="F4641" s="91" t="s">
        <v>14878</v>
      </c>
      <c r="G4641" s="11"/>
      <c r="H4641" s="11"/>
    </row>
    <row r="4642" spans="1:8" x14ac:dyDescent="0.35">
      <c r="A4642" t="str">
        <f t="shared" si="73"/>
        <v>I3W1AA62000 Trauma Ward</v>
      </c>
      <c r="B4642" t="s">
        <v>177</v>
      </c>
      <c r="C4642" t="s">
        <v>12250</v>
      </c>
      <c r="D4642" t="s">
        <v>14865</v>
      </c>
      <c r="E4642" t="s">
        <v>14864</v>
      </c>
      <c r="F4642" s="91" t="s">
        <v>14879</v>
      </c>
      <c r="G4642" s="11"/>
      <c r="H4642" s="11"/>
    </row>
    <row r="4643" spans="1:8" x14ac:dyDescent="0.35">
      <c r="A4643" t="str">
        <f t="shared" si="73"/>
        <v>I3W1AA35000 Paediatrics Ward PAU Adolescents and Short Stay</v>
      </c>
      <c r="B4643" t="s">
        <v>177</v>
      </c>
      <c r="C4643" t="s">
        <v>12250</v>
      </c>
      <c r="D4643" t="s">
        <v>14865</v>
      </c>
      <c r="E4643" t="s">
        <v>14864</v>
      </c>
      <c r="F4643" s="91" t="s">
        <v>14880</v>
      </c>
      <c r="G4643" s="11"/>
      <c r="H4643" s="11"/>
    </row>
    <row r="4644" spans="1:8" x14ac:dyDescent="0.35">
      <c r="A4644" t="str">
        <f t="shared" si="73"/>
        <v>I3W1AA37000 Paediatrics Ward 2</v>
      </c>
      <c r="B4644" t="s">
        <v>177</v>
      </c>
      <c r="C4644" t="s">
        <v>12250</v>
      </c>
      <c r="D4644" t="s">
        <v>14865</v>
      </c>
      <c r="E4644" t="s">
        <v>14864</v>
      </c>
      <c r="F4644" s="91" t="s">
        <v>14881</v>
      </c>
      <c r="G4644" s="11"/>
      <c r="H4644" s="11"/>
    </row>
    <row r="4645" spans="1:8" x14ac:dyDescent="0.35">
      <c r="A4645" t="str">
        <f t="shared" si="73"/>
        <v>I3W1AA56000 Gynaecology Ward</v>
      </c>
      <c r="B4645" t="s">
        <v>177</v>
      </c>
      <c r="C4645" t="s">
        <v>12250</v>
      </c>
      <c r="D4645" t="s">
        <v>14865</v>
      </c>
      <c r="E4645" t="s">
        <v>14864</v>
      </c>
      <c r="F4645" s="91" t="s">
        <v>14882</v>
      </c>
      <c r="G4645" s="11"/>
      <c r="H4645" s="11"/>
    </row>
    <row r="4646" spans="1:8" x14ac:dyDescent="0.35">
      <c r="A4646" t="str">
        <f t="shared" si="73"/>
        <v>I3W1ADEL000 Delivery Suite</v>
      </c>
      <c r="B4646" t="s">
        <v>177</v>
      </c>
      <c r="C4646" t="s">
        <v>12250</v>
      </c>
      <c r="D4646" t="s">
        <v>14865</v>
      </c>
      <c r="E4646" t="s">
        <v>14864</v>
      </c>
      <c r="F4646" s="91" t="s">
        <v>14883</v>
      </c>
      <c r="G4646" s="11"/>
      <c r="H4646" s="11"/>
    </row>
    <row r="4647" spans="1:8" x14ac:dyDescent="0.35">
      <c r="A4647" t="str">
        <f t="shared" si="73"/>
        <v>I3W1AM1W000 Maternity Ward C4</v>
      </c>
      <c r="B4647" t="s">
        <v>177</v>
      </c>
      <c r="C4647" t="s">
        <v>12250</v>
      </c>
      <c r="D4647" t="s">
        <v>14865</v>
      </c>
      <c r="E4647" t="s">
        <v>14864</v>
      </c>
      <c r="F4647" s="91" t="s">
        <v>14884</v>
      </c>
      <c r="G4647" s="11"/>
      <c r="H4647" s="11"/>
    </row>
    <row r="4648" spans="1:8" x14ac:dyDescent="0.35">
      <c r="A4648" t="str">
        <f t="shared" si="73"/>
        <v>I3W1AM2W000 Maternity Ward A4</v>
      </c>
      <c r="B4648" t="s">
        <v>177</v>
      </c>
      <c r="C4648" t="s">
        <v>12250</v>
      </c>
      <c r="D4648" t="s">
        <v>14865</v>
      </c>
      <c r="E4648" t="s">
        <v>14864</v>
      </c>
      <c r="F4648" s="91" t="s">
        <v>14885</v>
      </c>
      <c r="G4648" s="11"/>
      <c r="H4648" s="11"/>
    </row>
    <row r="4649" spans="1:8" x14ac:dyDescent="0.35">
      <c r="A4649" t="str">
        <f t="shared" si="73"/>
        <v>I3W1AMLU000 Midwifery Led Birthing Unit</v>
      </c>
      <c r="B4649" t="s">
        <v>177</v>
      </c>
      <c r="C4649" t="s">
        <v>12250</v>
      </c>
      <c r="D4649" t="s">
        <v>14865</v>
      </c>
      <c r="E4649" t="s">
        <v>14864</v>
      </c>
      <c r="F4649" s="91" t="s">
        <v>14886</v>
      </c>
      <c r="G4649" s="11"/>
      <c r="H4649" s="11"/>
    </row>
    <row r="4650" spans="1:8" x14ac:dyDescent="0.35">
      <c r="A4650" t="str">
        <f t="shared" si="73"/>
        <v>I3W1ANEO000 Neonatal Unit Nursing</v>
      </c>
      <c r="B4650" t="s">
        <v>177</v>
      </c>
      <c r="C4650" t="s">
        <v>12250</v>
      </c>
      <c r="D4650" t="s">
        <v>14865</v>
      </c>
      <c r="E4650" t="s">
        <v>14864</v>
      </c>
      <c r="F4650" s="91" t="s">
        <v>14887</v>
      </c>
      <c r="G4650" s="11"/>
      <c r="H4650" s="11"/>
    </row>
    <row r="4651" spans="1:8" x14ac:dyDescent="0.35">
      <c r="A4651" t="str">
        <f t="shared" si="73"/>
        <v>RXK10Eliza Tinsley Ward - Community RTG</v>
      </c>
      <c r="B4651" t="s">
        <v>177</v>
      </c>
      <c r="C4651" t="s">
        <v>12250</v>
      </c>
      <c r="D4651" t="s">
        <v>6648</v>
      </c>
      <c r="E4651" t="s">
        <v>6649</v>
      </c>
      <c r="F4651" t="s">
        <v>12268</v>
      </c>
      <c r="G4651" s="11"/>
      <c r="H4651" s="11"/>
    </row>
    <row r="4652" spans="1:8" x14ac:dyDescent="0.35">
      <c r="A4652" t="str">
        <f t="shared" si="73"/>
        <v>RXK10Henderson</v>
      </c>
      <c r="B4652" t="s">
        <v>177</v>
      </c>
      <c r="C4652" t="s">
        <v>12250</v>
      </c>
      <c r="D4652" t="s">
        <v>6648</v>
      </c>
      <c r="E4652" t="s">
        <v>6649</v>
      </c>
      <c r="F4652" t="s">
        <v>12269</v>
      </c>
      <c r="G4652" s="11"/>
      <c r="H4652" s="11"/>
    </row>
    <row r="4653" spans="1:8" x14ac:dyDescent="0.35">
      <c r="A4653" t="str">
        <f t="shared" si="73"/>
        <v>RXK10Leasowes</v>
      </c>
      <c r="B4653" t="s">
        <v>177</v>
      </c>
      <c r="C4653" t="s">
        <v>12250</v>
      </c>
      <c r="D4653" t="s">
        <v>6648</v>
      </c>
      <c r="E4653" t="s">
        <v>6649</v>
      </c>
      <c r="F4653" t="s">
        <v>12270</v>
      </c>
      <c r="G4653" s="11"/>
      <c r="H4653" s="11"/>
    </row>
    <row r="4654" spans="1:8" x14ac:dyDescent="0.35">
      <c r="A4654" t="str">
        <f t="shared" si="73"/>
        <v>RXK10McCarthy - Rowley</v>
      </c>
      <c r="B4654" t="s">
        <v>177</v>
      </c>
      <c r="C4654" t="s">
        <v>12250</v>
      </c>
      <c r="D4654" t="s">
        <v>6648</v>
      </c>
      <c r="E4654" t="s">
        <v>6649</v>
      </c>
      <c r="F4654" t="s">
        <v>12271</v>
      </c>
      <c r="G4654" s="11"/>
      <c r="H4654" s="11"/>
    </row>
    <row r="4655" spans="1:8" x14ac:dyDescent="0.35">
      <c r="A4655" t="str">
        <f t="shared" si="73"/>
        <v>RXK01AMU A - Sandwell</v>
      </c>
      <c r="B4655" t="s">
        <v>177</v>
      </c>
      <c r="C4655" t="s">
        <v>12250</v>
      </c>
      <c r="D4655" t="s">
        <v>6650</v>
      </c>
      <c r="E4655" t="s">
        <v>6651</v>
      </c>
      <c r="F4655" t="s">
        <v>12272</v>
      </c>
      <c r="G4655" s="11"/>
      <c r="H4655" s="11"/>
    </row>
    <row r="4656" spans="1:8" x14ac:dyDescent="0.35">
      <c r="A4656" t="str">
        <f t="shared" ref="A4656:A4719" si="74">CONCATENATE(D4656,F4656)</f>
        <v>RXK01Critical Care - Sandwell</v>
      </c>
      <c r="B4656" t="s">
        <v>177</v>
      </c>
      <c r="C4656" t="s">
        <v>12250</v>
      </c>
      <c r="D4656" t="s">
        <v>6650</v>
      </c>
      <c r="E4656" t="s">
        <v>6651</v>
      </c>
      <c r="F4656" t="s">
        <v>12273</v>
      </c>
      <c r="G4656" s="11"/>
      <c r="H4656" s="11"/>
    </row>
    <row r="4657" spans="1:8" x14ac:dyDescent="0.35">
      <c r="A4657" t="str">
        <f t="shared" si="74"/>
        <v>RXK01Lyndon 1 - Paediatrics</v>
      </c>
      <c r="B4657" t="s">
        <v>177</v>
      </c>
      <c r="C4657" t="s">
        <v>12250</v>
      </c>
      <c r="D4657" t="s">
        <v>6650</v>
      </c>
      <c r="E4657" t="s">
        <v>6651</v>
      </c>
      <c r="F4657" t="s">
        <v>12274</v>
      </c>
      <c r="G4657" s="11"/>
      <c r="H4657" s="11"/>
    </row>
    <row r="4658" spans="1:8" x14ac:dyDescent="0.35">
      <c r="A4658" t="str">
        <f t="shared" si="74"/>
        <v>RXK01Lyndon 2 - Surgery</v>
      </c>
      <c r="B4658" t="s">
        <v>177</v>
      </c>
      <c r="C4658" t="s">
        <v>12250</v>
      </c>
      <c r="D4658" t="s">
        <v>6650</v>
      </c>
      <c r="E4658" t="s">
        <v>6651</v>
      </c>
      <c r="F4658" t="s">
        <v>12275</v>
      </c>
      <c r="G4658" s="11"/>
      <c r="H4658" s="11"/>
    </row>
    <row r="4659" spans="1:8" x14ac:dyDescent="0.35">
      <c r="A4659" t="str">
        <f t="shared" si="74"/>
        <v>RXK01Lyndon 3 - T&amp;O/Stepdown</v>
      </c>
      <c r="B4659" t="s">
        <v>177</v>
      </c>
      <c r="C4659" t="s">
        <v>12250</v>
      </c>
      <c r="D4659" t="s">
        <v>6650</v>
      </c>
      <c r="E4659" t="s">
        <v>6651</v>
      </c>
      <c r="F4659" t="s">
        <v>12276</v>
      </c>
      <c r="G4659" s="11"/>
      <c r="H4659" s="11"/>
    </row>
    <row r="4660" spans="1:8" x14ac:dyDescent="0.35">
      <c r="A4660" t="str">
        <f t="shared" si="74"/>
        <v>RXK01Lyndon 4</v>
      </c>
      <c r="B4660" t="s">
        <v>177</v>
      </c>
      <c r="C4660" t="s">
        <v>12250</v>
      </c>
      <c r="D4660" t="s">
        <v>6650</v>
      </c>
      <c r="E4660" t="s">
        <v>6651</v>
      </c>
      <c r="F4660" t="s">
        <v>12277</v>
      </c>
      <c r="G4660" s="11"/>
      <c r="H4660" s="11"/>
    </row>
    <row r="4661" spans="1:8" x14ac:dyDescent="0.35">
      <c r="A4661" t="str">
        <f t="shared" si="74"/>
        <v>RXK01Lyndon 5 - Acute Medicine</v>
      </c>
      <c r="B4661" t="s">
        <v>177</v>
      </c>
      <c r="C4661" t="s">
        <v>12250</v>
      </c>
      <c r="D4661" t="s">
        <v>6650</v>
      </c>
      <c r="E4661" t="s">
        <v>6651</v>
      </c>
      <c r="F4661" t="s">
        <v>12278</v>
      </c>
      <c r="G4661" s="11"/>
      <c r="H4661" s="11"/>
    </row>
    <row r="4662" spans="1:8" x14ac:dyDescent="0.35">
      <c r="A4662" t="str">
        <f t="shared" si="74"/>
        <v>RXK01Lyndon Ground - PAU/Adolescents</v>
      </c>
      <c r="B4662" t="s">
        <v>177</v>
      </c>
      <c r="C4662" t="s">
        <v>12250</v>
      </c>
      <c r="D4662" t="s">
        <v>6650</v>
      </c>
      <c r="E4662" t="s">
        <v>6651</v>
      </c>
      <c r="F4662" t="s">
        <v>12279</v>
      </c>
      <c r="G4662" s="11"/>
      <c r="H4662" s="11"/>
    </row>
    <row r="4663" spans="1:8" x14ac:dyDescent="0.35">
      <c r="A4663" t="str">
        <f t="shared" si="74"/>
        <v>RXK01Newton 3 - T&amp;O</v>
      </c>
      <c r="B4663" t="s">
        <v>177</v>
      </c>
      <c r="C4663" t="s">
        <v>12250</v>
      </c>
      <c r="D4663" t="s">
        <v>6650</v>
      </c>
      <c r="E4663" t="s">
        <v>6651</v>
      </c>
      <c r="F4663" t="s">
        <v>12280</v>
      </c>
      <c r="G4663" s="11"/>
      <c r="H4663" s="11"/>
    </row>
    <row r="4664" spans="1:8" x14ac:dyDescent="0.35">
      <c r="A4664" t="str">
        <f t="shared" si="74"/>
        <v>RXK01Newton 4 - Stroke and Neurology Rehab</v>
      </c>
      <c r="B4664" t="s">
        <v>177</v>
      </c>
      <c r="C4664" t="s">
        <v>12250</v>
      </c>
      <c r="D4664" t="s">
        <v>6650</v>
      </c>
      <c r="E4664" t="s">
        <v>6651</v>
      </c>
      <c r="F4664" t="s">
        <v>12281</v>
      </c>
      <c r="G4664" s="11"/>
      <c r="H4664" s="11"/>
    </row>
    <row r="4665" spans="1:8" x14ac:dyDescent="0.35">
      <c r="A4665" t="str">
        <f t="shared" si="74"/>
        <v>RXK01Newton 5 - Haematology</v>
      </c>
      <c r="B4665" t="s">
        <v>177</v>
      </c>
      <c r="C4665" t="s">
        <v>12250</v>
      </c>
      <c r="D4665" t="s">
        <v>6650</v>
      </c>
      <c r="E4665" t="s">
        <v>6651</v>
      </c>
      <c r="F4665" t="s">
        <v>12282</v>
      </c>
      <c r="G4665" s="11"/>
      <c r="H4665" s="11"/>
    </row>
    <row r="4666" spans="1:8" x14ac:dyDescent="0.35">
      <c r="A4666" t="str">
        <f t="shared" si="74"/>
        <v>RXK01Older Persons Assessment Unit (OPAU) - Sandwell</v>
      </c>
      <c r="B4666" t="s">
        <v>177</v>
      </c>
      <c r="C4666" t="s">
        <v>12250</v>
      </c>
      <c r="D4666" t="s">
        <v>6650</v>
      </c>
      <c r="E4666" t="s">
        <v>6651</v>
      </c>
      <c r="F4666" t="s">
        <v>12283</v>
      </c>
      <c r="G4666" s="11"/>
      <c r="H4666" s="11"/>
    </row>
    <row r="4667" spans="1:8" x14ac:dyDescent="0.35">
      <c r="A4667" t="str">
        <f t="shared" si="74"/>
        <v>RXK01Priory 2 - Colorectal/General Surgery</v>
      </c>
      <c r="B4667" t="s">
        <v>177</v>
      </c>
      <c r="C4667" t="s">
        <v>12250</v>
      </c>
      <c r="D4667" t="s">
        <v>6650</v>
      </c>
      <c r="E4667" t="s">
        <v>6651</v>
      </c>
      <c r="F4667" t="s">
        <v>12284</v>
      </c>
      <c r="G4667" s="11"/>
      <c r="H4667" s="11"/>
    </row>
    <row r="4668" spans="1:8" x14ac:dyDescent="0.35">
      <c r="A4668" t="str">
        <f t="shared" si="74"/>
        <v>RXK01Priory 4 - Stroke/Neurology</v>
      </c>
      <c r="B4668" t="s">
        <v>177</v>
      </c>
      <c r="C4668" t="s">
        <v>12250</v>
      </c>
      <c r="D4668" t="s">
        <v>6650</v>
      </c>
      <c r="E4668" t="s">
        <v>6651</v>
      </c>
      <c r="F4668" t="s">
        <v>12285</v>
      </c>
      <c r="G4668" s="11"/>
      <c r="H4668" s="11"/>
    </row>
    <row r="4669" spans="1:8" x14ac:dyDescent="0.35">
      <c r="A4669" t="str">
        <f t="shared" si="74"/>
        <v>RXK01Priory 5 - Gastro/Resp</v>
      </c>
      <c r="B4669" t="s">
        <v>177</v>
      </c>
      <c r="C4669" t="s">
        <v>12250</v>
      </c>
      <c r="D4669" t="s">
        <v>6650</v>
      </c>
      <c r="E4669" t="s">
        <v>6651</v>
      </c>
      <c r="F4669" t="s">
        <v>12286</v>
      </c>
      <c r="G4669" s="11"/>
      <c r="H4669" s="11"/>
    </row>
    <row r="4670" spans="1:8" x14ac:dyDescent="0.35">
      <c r="A4670" t="str">
        <f t="shared" si="74"/>
        <v>RXK01SAU - Sandwell</v>
      </c>
      <c r="B4670" t="s">
        <v>177</v>
      </c>
      <c r="C4670" t="s">
        <v>12250</v>
      </c>
      <c r="D4670" t="s">
        <v>6650</v>
      </c>
      <c r="E4670" t="s">
        <v>6651</v>
      </c>
      <c r="F4670" t="s">
        <v>12287</v>
      </c>
      <c r="G4670" s="11"/>
      <c r="H4670" s="11"/>
    </row>
    <row r="4671" spans="1:8" x14ac:dyDescent="0.35">
      <c r="A4671" t="str">
        <f t="shared" si="74"/>
        <v>RCUEFEmerald</v>
      </c>
      <c r="B4671" t="s">
        <v>178</v>
      </c>
      <c r="C4671" t="s">
        <v>12288</v>
      </c>
      <c r="D4671" t="s">
        <v>1093</v>
      </c>
      <c r="E4671" t="s">
        <v>1094</v>
      </c>
      <c r="F4671" t="s">
        <v>12289</v>
      </c>
      <c r="G4671" s="11"/>
      <c r="H4671" s="11"/>
    </row>
    <row r="4672" spans="1:8" x14ac:dyDescent="0.35">
      <c r="A4672" t="str">
        <f t="shared" si="74"/>
        <v>RCUEFNSU</v>
      </c>
      <c r="B4672" t="s">
        <v>178</v>
      </c>
      <c r="C4672" t="s">
        <v>12288</v>
      </c>
      <c r="D4672" t="s">
        <v>1093</v>
      </c>
      <c r="E4672" t="s">
        <v>1094</v>
      </c>
      <c r="F4672" t="s">
        <v>12290</v>
      </c>
      <c r="G4672" s="11"/>
      <c r="H4672" s="11"/>
    </row>
    <row r="4673" spans="1:8" x14ac:dyDescent="0.35">
      <c r="A4673" t="str">
        <f t="shared" si="74"/>
        <v>RCUEFPCCU</v>
      </c>
      <c r="B4673" t="s">
        <v>178</v>
      </c>
      <c r="C4673" t="s">
        <v>12288</v>
      </c>
      <c r="D4673" t="s">
        <v>1093</v>
      </c>
      <c r="E4673" t="s">
        <v>1094</v>
      </c>
      <c r="F4673" t="s">
        <v>12291</v>
      </c>
      <c r="G4673" s="11"/>
      <c r="H4673" s="11"/>
    </row>
    <row r="4674" spans="1:8" x14ac:dyDescent="0.35">
      <c r="A4674" t="str">
        <f t="shared" si="74"/>
        <v>RCUEFRuby</v>
      </c>
      <c r="B4674" t="s">
        <v>178</v>
      </c>
      <c r="C4674" t="s">
        <v>12288</v>
      </c>
      <c r="D4674" t="s">
        <v>1093</v>
      </c>
      <c r="E4674" t="s">
        <v>1094</v>
      </c>
      <c r="F4674" t="s">
        <v>9842</v>
      </c>
      <c r="G4674" s="11"/>
      <c r="H4674" s="11"/>
    </row>
    <row r="4675" spans="1:8" x14ac:dyDescent="0.35">
      <c r="A4675" t="str">
        <f t="shared" si="74"/>
        <v>RCUEFRyegate House</v>
      </c>
      <c r="B4675" t="s">
        <v>178</v>
      </c>
      <c r="C4675" t="s">
        <v>12288</v>
      </c>
      <c r="D4675" t="s">
        <v>1093</v>
      </c>
      <c r="E4675" t="s">
        <v>1094</v>
      </c>
      <c r="F4675" t="s">
        <v>12292</v>
      </c>
      <c r="G4675" s="11"/>
      <c r="H4675" s="11"/>
    </row>
    <row r="4676" spans="1:8" x14ac:dyDescent="0.35">
      <c r="A4676" t="str">
        <f t="shared" si="74"/>
        <v>RCUEFSapphire</v>
      </c>
      <c r="B4676" t="s">
        <v>178</v>
      </c>
      <c r="C4676" t="s">
        <v>12288</v>
      </c>
      <c r="D4676" t="s">
        <v>1093</v>
      </c>
      <c r="E4676" t="s">
        <v>1094</v>
      </c>
      <c r="F4676" t="s">
        <v>11113</v>
      </c>
      <c r="G4676" s="11"/>
      <c r="H4676" s="11"/>
    </row>
    <row r="4677" spans="1:8" x14ac:dyDescent="0.35">
      <c r="A4677" t="str">
        <f t="shared" si="74"/>
        <v>RCUEFWard 1</v>
      </c>
      <c r="B4677" t="s">
        <v>178</v>
      </c>
      <c r="C4677" t="s">
        <v>12288</v>
      </c>
      <c r="D4677" t="s">
        <v>1093</v>
      </c>
      <c r="E4677" t="s">
        <v>1094</v>
      </c>
      <c r="F4677" t="s">
        <v>8743</v>
      </c>
      <c r="G4677" s="11"/>
      <c r="H4677" s="11"/>
    </row>
    <row r="4678" spans="1:8" x14ac:dyDescent="0.35">
      <c r="A4678" t="str">
        <f t="shared" si="74"/>
        <v>RCUEFWard 2</v>
      </c>
      <c r="B4678" t="s">
        <v>178</v>
      </c>
      <c r="C4678" t="s">
        <v>12288</v>
      </c>
      <c r="D4678" t="s">
        <v>1093</v>
      </c>
      <c r="E4678" t="s">
        <v>1094</v>
      </c>
      <c r="F4678" t="s">
        <v>8746</v>
      </c>
      <c r="G4678" s="11"/>
      <c r="H4678" s="11"/>
    </row>
    <row r="4679" spans="1:8" x14ac:dyDescent="0.35">
      <c r="A4679" t="str">
        <f t="shared" si="74"/>
        <v>RCUEFWard 3</v>
      </c>
      <c r="B4679" t="s">
        <v>178</v>
      </c>
      <c r="C4679" t="s">
        <v>12288</v>
      </c>
      <c r="D4679" t="s">
        <v>1093</v>
      </c>
      <c r="E4679" t="s">
        <v>1094</v>
      </c>
      <c r="F4679" t="s">
        <v>8753</v>
      </c>
      <c r="G4679" s="11"/>
      <c r="H4679" s="11"/>
    </row>
    <row r="4680" spans="1:8" x14ac:dyDescent="0.35">
      <c r="A4680" t="str">
        <f t="shared" si="74"/>
        <v>RCUEFWard 4</v>
      </c>
      <c r="B4680" t="s">
        <v>178</v>
      </c>
      <c r="C4680" t="s">
        <v>12288</v>
      </c>
      <c r="D4680" t="s">
        <v>1093</v>
      </c>
      <c r="E4680" t="s">
        <v>1094</v>
      </c>
      <c r="F4680" t="s">
        <v>8754</v>
      </c>
      <c r="G4680" s="11"/>
      <c r="H4680" s="12"/>
    </row>
    <row r="4681" spans="1:8" x14ac:dyDescent="0.35">
      <c r="A4681" t="str">
        <f t="shared" si="74"/>
        <v>RCUEFWard 5</v>
      </c>
      <c r="B4681" t="s">
        <v>178</v>
      </c>
      <c r="C4681" t="s">
        <v>12288</v>
      </c>
      <c r="D4681" t="s">
        <v>1093</v>
      </c>
      <c r="E4681" t="s">
        <v>1094</v>
      </c>
      <c r="F4681" t="s">
        <v>8747</v>
      </c>
      <c r="G4681" s="11"/>
      <c r="H4681" s="11"/>
    </row>
    <row r="4682" spans="1:8" x14ac:dyDescent="0.35">
      <c r="A4682" t="str">
        <f t="shared" si="74"/>
        <v>RCUEFWard 6</v>
      </c>
      <c r="B4682" t="s">
        <v>178</v>
      </c>
      <c r="C4682" t="s">
        <v>12288</v>
      </c>
      <c r="D4682" t="s">
        <v>1093</v>
      </c>
      <c r="E4682" t="s">
        <v>1094</v>
      </c>
      <c r="F4682" t="s">
        <v>8784</v>
      </c>
      <c r="G4682" s="11"/>
      <c r="H4682" s="11"/>
    </row>
    <row r="4683" spans="1:8" x14ac:dyDescent="0.35">
      <c r="A4683" t="str">
        <f t="shared" si="74"/>
        <v>TAHXMForest Close Ward 1</v>
      </c>
      <c r="B4683" t="s">
        <v>179</v>
      </c>
      <c r="C4683" t="s">
        <v>14183</v>
      </c>
      <c r="D4683" t="s">
        <v>8283</v>
      </c>
      <c r="E4683" t="s">
        <v>8284</v>
      </c>
      <c r="F4683" t="s">
        <v>12293</v>
      </c>
      <c r="G4683" s="11"/>
      <c r="H4683" s="11"/>
    </row>
    <row r="4684" spans="1:8" x14ac:dyDescent="0.35">
      <c r="A4684" t="str">
        <f t="shared" si="74"/>
        <v>TAHXMForest Close Ward 2</v>
      </c>
      <c r="B4684" t="s">
        <v>179</v>
      </c>
      <c r="C4684" t="s">
        <v>14183</v>
      </c>
      <c r="D4684" t="s">
        <v>8283</v>
      </c>
      <c r="E4684" t="s">
        <v>8284</v>
      </c>
      <c r="F4684" t="s">
        <v>12294</v>
      </c>
      <c r="G4684" s="11"/>
      <c r="H4684" s="11"/>
    </row>
    <row r="4685" spans="1:8" x14ac:dyDescent="0.35">
      <c r="A4685" t="str">
        <f t="shared" si="74"/>
        <v>TAHXMForest Close Ward 3</v>
      </c>
      <c r="B4685" t="s">
        <v>179</v>
      </c>
      <c r="C4685" t="s">
        <v>14183</v>
      </c>
      <c r="D4685" t="s">
        <v>8283</v>
      </c>
      <c r="E4685" t="s">
        <v>8284</v>
      </c>
      <c r="F4685" t="s">
        <v>12295</v>
      </c>
      <c r="G4685" s="11"/>
      <c r="H4685" s="11"/>
    </row>
    <row r="4686" spans="1:8" x14ac:dyDescent="0.35">
      <c r="A4686" t="str">
        <f t="shared" si="74"/>
        <v>TAHXNForest Lodge Assessment</v>
      </c>
      <c r="B4686" t="s">
        <v>179</v>
      </c>
      <c r="C4686" t="s">
        <v>14183</v>
      </c>
      <c r="D4686" t="s">
        <v>8285</v>
      </c>
      <c r="E4686" t="s">
        <v>4874</v>
      </c>
      <c r="F4686" t="s">
        <v>12296</v>
      </c>
      <c r="G4686" s="11"/>
      <c r="H4686" s="11"/>
    </row>
    <row r="4687" spans="1:8" x14ac:dyDescent="0.35">
      <c r="A4687" t="str">
        <f t="shared" si="74"/>
        <v>TAHXNForest Lodge Rehab</v>
      </c>
      <c r="B4687" t="s">
        <v>179</v>
      </c>
      <c r="C4687" t="s">
        <v>14183</v>
      </c>
      <c r="D4687" t="s">
        <v>8285</v>
      </c>
      <c r="E4687" t="s">
        <v>4874</v>
      </c>
      <c r="F4687" t="s">
        <v>12297</v>
      </c>
      <c r="G4687" s="11"/>
      <c r="H4687" s="11"/>
    </row>
    <row r="4688" spans="1:8" x14ac:dyDescent="0.35">
      <c r="A4688" t="str">
        <f t="shared" si="74"/>
        <v>TAHXPG1</v>
      </c>
      <c r="B4688" t="s">
        <v>179</v>
      </c>
      <c r="C4688" t="s">
        <v>14183</v>
      </c>
      <c r="D4688" t="s">
        <v>8289</v>
      </c>
      <c r="E4688" t="s">
        <v>8290</v>
      </c>
      <c r="F4688" t="s">
        <v>9859</v>
      </c>
      <c r="G4688" s="11"/>
      <c r="H4688" s="11"/>
    </row>
    <row r="4689" spans="1:8" x14ac:dyDescent="0.35">
      <c r="A4689" t="str">
        <f t="shared" si="74"/>
        <v>TAHECFirshill Rise</v>
      </c>
      <c r="B4689" t="s">
        <v>179</v>
      </c>
      <c r="C4689" t="s">
        <v>14183</v>
      </c>
      <c r="D4689" t="s">
        <v>8293</v>
      </c>
      <c r="E4689" t="s">
        <v>8294</v>
      </c>
      <c r="F4689" t="s">
        <v>12298</v>
      </c>
      <c r="G4689" s="11"/>
      <c r="H4689" s="11"/>
    </row>
    <row r="4690" spans="1:8" x14ac:dyDescent="0.35">
      <c r="A4690" t="str">
        <f t="shared" si="74"/>
        <v>TAHFCBurbage</v>
      </c>
      <c r="B4690" t="s">
        <v>179</v>
      </c>
      <c r="C4690" t="s">
        <v>14183</v>
      </c>
      <c r="D4690" t="s">
        <v>8297</v>
      </c>
      <c r="E4690" t="s">
        <v>8298</v>
      </c>
      <c r="F4690" t="s">
        <v>12299</v>
      </c>
      <c r="G4690" s="11"/>
      <c r="H4690" s="11"/>
    </row>
    <row r="4691" spans="1:8" x14ac:dyDescent="0.35">
      <c r="A4691" t="str">
        <f t="shared" si="74"/>
        <v>TAHFCDovedale 1</v>
      </c>
      <c r="B4691" t="s">
        <v>179</v>
      </c>
      <c r="C4691" t="s">
        <v>14183</v>
      </c>
      <c r="D4691" t="s">
        <v>8297</v>
      </c>
      <c r="E4691" t="s">
        <v>8298</v>
      </c>
      <c r="F4691" t="s">
        <v>12300</v>
      </c>
      <c r="G4691" s="11"/>
      <c r="H4691" s="11"/>
    </row>
    <row r="4692" spans="1:8" x14ac:dyDescent="0.35">
      <c r="A4692" t="str">
        <f t="shared" si="74"/>
        <v>TAHFCStanage</v>
      </c>
      <c r="B4692" t="s">
        <v>179</v>
      </c>
      <c r="C4692" t="s">
        <v>14183</v>
      </c>
      <c r="D4692" t="s">
        <v>8297</v>
      </c>
      <c r="E4692" t="s">
        <v>8298</v>
      </c>
      <c r="F4692" t="s">
        <v>12301</v>
      </c>
      <c r="G4692" s="11"/>
      <c r="H4692" s="11"/>
    </row>
    <row r="4693" spans="1:8" x14ac:dyDescent="0.35">
      <c r="A4693" t="str">
        <f t="shared" si="74"/>
        <v>TAHCCEndcliffe Ward</v>
      </c>
      <c r="B4693" t="s">
        <v>179</v>
      </c>
      <c r="C4693" t="s">
        <v>14183</v>
      </c>
      <c r="D4693" t="s">
        <v>8315</v>
      </c>
      <c r="E4693" t="s">
        <v>8316</v>
      </c>
      <c r="F4693" t="s">
        <v>12302</v>
      </c>
      <c r="G4693" s="11"/>
      <c r="H4693" s="11"/>
    </row>
    <row r="4694" spans="1:8" x14ac:dyDescent="0.35">
      <c r="A4694" t="str">
        <f t="shared" si="74"/>
        <v>TAHCCMaple</v>
      </c>
      <c r="B4694" t="s">
        <v>179</v>
      </c>
      <c r="C4694" t="s">
        <v>14183</v>
      </c>
      <c r="D4694" t="s">
        <v>8315</v>
      </c>
      <c r="E4694" t="s">
        <v>8316</v>
      </c>
      <c r="F4694" t="s">
        <v>8402</v>
      </c>
      <c r="G4694" s="11"/>
      <c r="H4694" s="11"/>
    </row>
    <row r="4695" spans="1:8" x14ac:dyDescent="0.35">
      <c r="A4695" t="str">
        <f t="shared" si="74"/>
        <v>RHQNPBeech Hill - Stroke Pathway &amp; Rehabilitation Centre (SPARC)</v>
      </c>
      <c r="B4695" t="s">
        <v>180</v>
      </c>
      <c r="C4695" t="s">
        <v>12303</v>
      </c>
      <c r="D4695" t="s">
        <v>1955</v>
      </c>
      <c r="E4695" t="s">
        <v>1956</v>
      </c>
      <c r="F4695" t="s">
        <v>12304</v>
      </c>
      <c r="G4695" s="11"/>
      <c r="H4695" s="11"/>
    </row>
    <row r="4696" spans="1:8" x14ac:dyDescent="0.35">
      <c r="A4696" t="str">
        <f t="shared" si="74"/>
        <v>RHQNGAcute Medical Unit</v>
      </c>
      <c r="B4696" t="s">
        <v>180</v>
      </c>
      <c r="C4696" t="s">
        <v>12303</v>
      </c>
      <c r="D4696" t="s">
        <v>1963</v>
      </c>
      <c r="E4696" t="s">
        <v>1090</v>
      </c>
      <c r="F4696" t="s">
        <v>9304</v>
      </c>
      <c r="G4696" s="11"/>
      <c r="H4696" s="11"/>
    </row>
    <row r="4697" spans="1:8" x14ac:dyDescent="0.35">
      <c r="A4697" t="str">
        <f t="shared" si="74"/>
        <v>RHQNGBrearley 1</v>
      </c>
      <c r="B4697" t="s">
        <v>180</v>
      </c>
      <c r="C4697" t="s">
        <v>12303</v>
      </c>
      <c r="D4697" t="s">
        <v>1963</v>
      </c>
      <c r="E4697" t="s">
        <v>1090</v>
      </c>
      <c r="F4697" t="s">
        <v>12305</v>
      </c>
      <c r="G4697" s="11"/>
      <c r="H4697" s="11"/>
    </row>
    <row r="4698" spans="1:8" x14ac:dyDescent="0.35">
      <c r="A4698" t="str">
        <f t="shared" si="74"/>
        <v>RHQNGBrearley 2</v>
      </c>
      <c r="B4698" t="s">
        <v>180</v>
      </c>
      <c r="C4698" t="s">
        <v>12303</v>
      </c>
      <c r="D4698" t="s">
        <v>1963</v>
      </c>
      <c r="E4698" t="s">
        <v>1090</v>
      </c>
      <c r="F4698" t="s">
        <v>12306</v>
      </c>
      <c r="G4698" s="11"/>
      <c r="H4698" s="11"/>
    </row>
    <row r="4699" spans="1:8" x14ac:dyDescent="0.35">
      <c r="A4699" t="str">
        <f t="shared" si="74"/>
        <v>RHQNGBrearley 3</v>
      </c>
      <c r="B4699" t="s">
        <v>180</v>
      </c>
      <c r="C4699" t="s">
        <v>12303</v>
      </c>
      <c r="D4699" t="s">
        <v>1963</v>
      </c>
      <c r="E4699" t="s">
        <v>1090</v>
      </c>
      <c r="F4699" t="s">
        <v>12307</v>
      </c>
      <c r="G4699" s="11"/>
      <c r="H4699" s="11"/>
    </row>
    <row r="4700" spans="1:8" x14ac:dyDescent="0.35">
      <c r="A4700" t="str">
        <f t="shared" si="74"/>
        <v>RHQNGBrearley 4</v>
      </c>
      <c r="B4700" t="s">
        <v>180</v>
      </c>
      <c r="C4700" t="s">
        <v>12303</v>
      </c>
      <c r="D4700" t="s">
        <v>1963</v>
      </c>
      <c r="E4700" t="s">
        <v>1090</v>
      </c>
      <c r="F4700" t="s">
        <v>12308</v>
      </c>
      <c r="G4700" s="11"/>
      <c r="H4700" s="12"/>
    </row>
    <row r="4701" spans="1:8" x14ac:dyDescent="0.35">
      <c r="A4701" t="str">
        <f t="shared" si="74"/>
        <v>RHQNGBrearley 5 (Huntsman 4)</v>
      </c>
      <c r="B4701" t="s">
        <v>180</v>
      </c>
      <c r="C4701" t="s">
        <v>12303</v>
      </c>
      <c r="D4701" t="s">
        <v>1963</v>
      </c>
      <c r="E4701" t="s">
        <v>1090</v>
      </c>
      <c r="F4701" t="s">
        <v>12309</v>
      </c>
      <c r="G4701" s="11"/>
      <c r="H4701" s="12"/>
    </row>
    <row r="4702" spans="1:8" x14ac:dyDescent="0.35">
      <c r="A4702" t="str">
        <f t="shared" si="74"/>
        <v>RHQNGBrearley 6</v>
      </c>
      <c r="B4702" t="s">
        <v>180</v>
      </c>
      <c r="C4702" t="s">
        <v>12303</v>
      </c>
      <c r="D4702" t="s">
        <v>1963</v>
      </c>
      <c r="E4702" t="s">
        <v>1090</v>
      </c>
      <c r="F4702" t="s">
        <v>12310</v>
      </c>
      <c r="G4702" s="11"/>
      <c r="H4702" s="11"/>
    </row>
    <row r="4703" spans="1:8" x14ac:dyDescent="0.35">
      <c r="A4703" t="str">
        <f t="shared" si="74"/>
        <v>RHQNGBrearley 7</v>
      </c>
      <c r="B4703" t="s">
        <v>180</v>
      </c>
      <c r="C4703" t="s">
        <v>12303</v>
      </c>
      <c r="D4703" t="s">
        <v>1963</v>
      </c>
      <c r="E4703" t="s">
        <v>1090</v>
      </c>
      <c r="F4703" t="s">
        <v>12311</v>
      </c>
      <c r="G4703" s="11"/>
      <c r="H4703" s="11"/>
    </row>
    <row r="4704" spans="1:8" x14ac:dyDescent="0.35">
      <c r="A4704" t="str">
        <f t="shared" si="74"/>
        <v>RHQNGBurns Unit</v>
      </c>
      <c r="B4704" t="s">
        <v>180</v>
      </c>
      <c r="C4704" t="s">
        <v>12303</v>
      </c>
      <c r="D4704" t="s">
        <v>1963</v>
      </c>
      <c r="E4704" t="s">
        <v>1090</v>
      </c>
      <c r="F4704" t="s">
        <v>9126</v>
      </c>
      <c r="G4704" s="11"/>
      <c r="H4704" s="11"/>
    </row>
    <row r="4705" spans="1:8" x14ac:dyDescent="0.35">
      <c r="A4705" t="str">
        <f t="shared" si="74"/>
        <v>RHQNGCardiac Intensive Care unit</v>
      </c>
      <c r="B4705" t="s">
        <v>180</v>
      </c>
      <c r="C4705" t="s">
        <v>12303</v>
      </c>
      <c r="D4705" t="s">
        <v>1963</v>
      </c>
      <c r="E4705" t="s">
        <v>1090</v>
      </c>
      <c r="F4705" t="s">
        <v>12312</v>
      </c>
      <c r="G4705" s="11"/>
      <c r="H4705" s="11"/>
    </row>
    <row r="4706" spans="1:8" x14ac:dyDescent="0.35">
      <c r="A4706" t="str">
        <f t="shared" si="74"/>
        <v>RHQNGCCU</v>
      </c>
      <c r="B4706" t="s">
        <v>180</v>
      </c>
      <c r="C4706" t="s">
        <v>12303</v>
      </c>
      <c r="D4706" t="s">
        <v>1963</v>
      </c>
      <c r="E4706" t="s">
        <v>1090</v>
      </c>
      <c r="F4706" t="s">
        <v>8471</v>
      </c>
      <c r="G4706" s="11"/>
      <c r="H4706" s="11"/>
    </row>
    <row r="4707" spans="1:8" x14ac:dyDescent="0.35">
      <c r="A4707" t="str">
        <f t="shared" si="74"/>
        <v>RHQNGChesterman 1</v>
      </c>
      <c r="B4707" t="s">
        <v>180</v>
      </c>
      <c r="C4707" t="s">
        <v>12303</v>
      </c>
      <c r="D4707" t="s">
        <v>1963</v>
      </c>
      <c r="E4707" t="s">
        <v>1090</v>
      </c>
      <c r="F4707" t="s">
        <v>12313</v>
      </c>
      <c r="G4707" s="11"/>
      <c r="H4707" s="11"/>
    </row>
    <row r="4708" spans="1:8" x14ac:dyDescent="0.35">
      <c r="A4708" t="str">
        <f t="shared" si="74"/>
        <v>RHQNGChesterman 3</v>
      </c>
      <c r="B4708" t="s">
        <v>180</v>
      </c>
      <c r="C4708" t="s">
        <v>12303</v>
      </c>
      <c r="D4708" t="s">
        <v>1963</v>
      </c>
      <c r="E4708" t="s">
        <v>1090</v>
      </c>
      <c r="F4708" t="s">
        <v>12314</v>
      </c>
      <c r="G4708" s="11"/>
      <c r="H4708" s="11"/>
    </row>
    <row r="4709" spans="1:8" x14ac:dyDescent="0.35">
      <c r="A4709" t="str">
        <f t="shared" si="74"/>
        <v>RHQNGChesterman 4</v>
      </c>
      <c r="B4709" t="s">
        <v>180</v>
      </c>
      <c r="C4709" t="s">
        <v>12303</v>
      </c>
      <c r="D4709" t="s">
        <v>1963</v>
      </c>
      <c r="E4709" t="s">
        <v>1090</v>
      </c>
      <c r="F4709" t="s">
        <v>12315</v>
      </c>
      <c r="G4709" s="11"/>
      <c r="H4709" s="11"/>
    </row>
    <row r="4710" spans="1:8" x14ac:dyDescent="0.35">
      <c r="A4710" t="str">
        <f t="shared" si="74"/>
        <v>RHQNGCystic Fibrosis</v>
      </c>
      <c r="B4710" t="s">
        <v>180</v>
      </c>
      <c r="C4710" t="s">
        <v>12303</v>
      </c>
      <c r="D4710" t="s">
        <v>1963</v>
      </c>
      <c r="E4710" t="s">
        <v>1090</v>
      </c>
      <c r="F4710" t="s">
        <v>12316</v>
      </c>
      <c r="G4710" s="11"/>
      <c r="H4710" s="11"/>
    </row>
    <row r="4711" spans="1:8" x14ac:dyDescent="0.35">
      <c r="A4711" t="str">
        <f t="shared" si="74"/>
        <v>RHQNGFirth 1 (Robert Hadfield 6)</v>
      </c>
      <c r="B4711" t="s">
        <v>180</v>
      </c>
      <c r="C4711" t="s">
        <v>12303</v>
      </c>
      <c r="D4711" t="s">
        <v>1963</v>
      </c>
      <c r="E4711" t="s">
        <v>1090</v>
      </c>
      <c r="F4711" t="s">
        <v>12317</v>
      </c>
      <c r="G4711" s="11"/>
      <c r="H4711" s="11"/>
    </row>
    <row r="4712" spans="1:8" x14ac:dyDescent="0.35">
      <c r="A4712" t="str">
        <f t="shared" si="74"/>
        <v>RHQNGFirth 2</v>
      </c>
      <c r="B4712" t="s">
        <v>180</v>
      </c>
      <c r="C4712" t="s">
        <v>12303</v>
      </c>
      <c r="D4712" t="s">
        <v>1963</v>
      </c>
      <c r="E4712" t="s">
        <v>1090</v>
      </c>
      <c r="F4712" t="s">
        <v>12318</v>
      </c>
      <c r="G4712" s="11"/>
      <c r="H4712" s="11"/>
    </row>
    <row r="4713" spans="1:8" x14ac:dyDescent="0.35">
      <c r="A4713" t="str">
        <f t="shared" si="74"/>
        <v>RHQNGFirth 3</v>
      </c>
      <c r="B4713" t="s">
        <v>180</v>
      </c>
      <c r="C4713" t="s">
        <v>12303</v>
      </c>
      <c r="D4713" t="s">
        <v>1963</v>
      </c>
      <c r="E4713" t="s">
        <v>1090</v>
      </c>
      <c r="F4713" t="s">
        <v>12319</v>
      </c>
      <c r="G4713" s="11"/>
      <c r="H4713" s="11"/>
    </row>
    <row r="4714" spans="1:8" x14ac:dyDescent="0.35">
      <c r="A4714" t="str">
        <f t="shared" si="74"/>
        <v>RHQNGFirth 4</v>
      </c>
      <c r="B4714" t="s">
        <v>180</v>
      </c>
      <c r="C4714" t="s">
        <v>12303</v>
      </c>
      <c r="D4714" t="s">
        <v>1963</v>
      </c>
      <c r="E4714" t="s">
        <v>1090</v>
      </c>
      <c r="F4714" t="s">
        <v>12320</v>
      </c>
      <c r="G4714" s="11"/>
      <c r="H4714" s="11"/>
    </row>
    <row r="4715" spans="1:8" x14ac:dyDescent="0.35">
      <c r="A4715" t="str">
        <f t="shared" si="74"/>
        <v>RHQNGFirth 7</v>
      </c>
      <c r="B4715" t="s">
        <v>180</v>
      </c>
      <c r="C4715" t="s">
        <v>12303</v>
      </c>
      <c r="D4715" t="s">
        <v>1963</v>
      </c>
      <c r="E4715" t="s">
        <v>1090</v>
      </c>
      <c r="F4715" t="s">
        <v>12321</v>
      </c>
      <c r="G4715" s="11"/>
      <c r="H4715" s="11"/>
    </row>
    <row r="4716" spans="1:8" x14ac:dyDescent="0.35">
      <c r="A4716" t="str">
        <f t="shared" si="74"/>
        <v>RHQNGFirth 8</v>
      </c>
      <c r="B4716" t="s">
        <v>180</v>
      </c>
      <c r="C4716" t="s">
        <v>12303</v>
      </c>
      <c r="D4716" t="s">
        <v>1963</v>
      </c>
      <c r="E4716" t="s">
        <v>1090</v>
      </c>
      <c r="F4716" t="s">
        <v>12322</v>
      </c>
      <c r="G4716" s="11"/>
      <c r="H4716" s="11"/>
    </row>
    <row r="4717" spans="1:8" x14ac:dyDescent="0.35">
      <c r="A4717" t="str">
        <f t="shared" si="74"/>
        <v>RHQNGFirth 9</v>
      </c>
      <c r="B4717" t="s">
        <v>180</v>
      </c>
      <c r="C4717" t="s">
        <v>12303</v>
      </c>
      <c r="D4717" t="s">
        <v>1963</v>
      </c>
      <c r="E4717" t="s">
        <v>1090</v>
      </c>
      <c r="F4717" t="s">
        <v>12323</v>
      </c>
      <c r="G4717" s="11" t="s">
        <v>10946</v>
      </c>
      <c r="H4717" s="11">
        <v>43733</v>
      </c>
    </row>
    <row r="4718" spans="1:8" x14ac:dyDescent="0.35">
      <c r="A4718" t="str">
        <f t="shared" si="74"/>
        <v>RHQNGFrailty Unit - Huntsman 1</v>
      </c>
      <c r="B4718" t="s">
        <v>180</v>
      </c>
      <c r="C4718" t="s">
        <v>12303</v>
      </c>
      <c r="D4718" t="s">
        <v>1963</v>
      </c>
      <c r="E4718" t="s">
        <v>1090</v>
      </c>
      <c r="F4718" t="s">
        <v>12324</v>
      </c>
      <c r="G4718" s="11"/>
      <c r="H4718" s="11"/>
    </row>
    <row r="4719" spans="1:8" x14ac:dyDescent="0.35">
      <c r="A4719" t="str">
        <f t="shared" si="74"/>
        <v>RHQNGGeneral Intensive Care Unit</v>
      </c>
      <c r="B4719" t="s">
        <v>180</v>
      </c>
      <c r="C4719" t="s">
        <v>12303</v>
      </c>
      <c r="D4719" t="s">
        <v>1963</v>
      </c>
      <c r="E4719" t="s">
        <v>1090</v>
      </c>
      <c r="F4719" t="s">
        <v>12325</v>
      </c>
      <c r="G4719" s="11"/>
      <c r="H4719" s="11"/>
    </row>
    <row r="4720" spans="1:8" x14ac:dyDescent="0.35">
      <c r="A4720" t="str">
        <f t="shared" ref="A4720:A4783" si="75">CONCATENATE(D4720,F4720)</f>
        <v>RHQNGHigh Dependency Unit</v>
      </c>
      <c r="B4720" t="s">
        <v>180</v>
      </c>
      <c r="C4720" t="s">
        <v>12303</v>
      </c>
      <c r="D4720" t="s">
        <v>1963</v>
      </c>
      <c r="E4720" t="s">
        <v>1090</v>
      </c>
      <c r="F4720" t="s">
        <v>12326</v>
      </c>
      <c r="G4720" s="11"/>
      <c r="H4720" s="11"/>
    </row>
    <row r="4721" spans="1:8" x14ac:dyDescent="0.35">
      <c r="A4721" t="str">
        <f t="shared" si="75"/>
        <v>RHQNGHuntsman 2 (RH 2)</v>
      </c>
      <c r="B4721" t="s">
        <v>180</v>
      </c>
      <c r="C4721" t="s">
        <v>12303</v>
      </c>
      <c r="D4721" t="s">
        <v>1963</v>
      </c>
      <c r="E4721" t="s">
        <v>1090</v>
      </c>
      <c r="F4721" t="s">
        <v>12327</v>
      </c>
      <c r="G4721" s="11" t="s">
        <v>14827</v>
      </c>
      <c r="H4721" s="11"/>
    </row>
    <row r="4722" spans="1:8" x14ac:dyDescent="0.35">
      <c r="A4722" t="str">
        <f t="shared" si="75"/>
        <v>RHQNGHuntsman 4 (RH 1 / 3)</v>
      </c>
      <c r="B4722" t="s">
        <v>180</v>
      </c>
      <c r="C4722" t="s">
        <v>12303</v>
      </c>
      <c r="D4722" t="s">
        <v>1963</v>
      </c>
      <c r="E4722" t="s">
        <v>1090</v>
      </c>
      <c r="F4722" t="s">
        <v>12328</v>
      </c>
      <c r="G4722" s="11"/>
      <c r="H4722" s="11"/>
    </row>
    <row r="4723" spans="1:8" x14ac:dyDescent="0.35">
      <c r="A4723" t="str">
        <f t="shared" si="75"/>
        <v>RHQNGHuntsman 5 (RH 4)</v>
      </c>
      <c r="B4723" t="s">
        <v>180</v>
      </c>
      <c r="C4723" t="s">
        <v>12303</v>
      </c>
      <c r="D4723" t="s">
        <v>1963</v>
      </c>
      <c r="E4723" t="s">
        <v>1090</v>
      </c>
      <c r="F4723" t="s">
        <v>12329</v>
      </c>
      <c r="G4723" s="11" t="s">
        <v>14827</v>
      </c>
      <c r="H4723" s="11"/>
    </row>
    <row r="4724" spans="1:8" x14ac:dyDescent="0.35">
      <c r="A4724" t="str">
        <f t="shared" si="75"/>
        <v>RHQNGHuntsman 6</v>
      </c>
      <c r="B4724" t="s">
        <v>180</v>
      </c>
      <c r="C4724" t="s">
        <v>12303</v>
      </c>
      <c r="D4724" t="s">
        <v>1963</v>
      </c>
      <c r="E4724" t="s">
        <v>1090</v>
      </c>
      <c r="F4724" t="s">
        <v>12330</v>
      </c>
      <c r="G4724" s="11"/>
      <c r="H4724" s="11"/>
    </row>
    <row r="4725" spans="1:8" x14ac:dyDescent="0.35">
      <c r="A4725" t="str">
        <f t="shared" si="75"/>
        <v>RHQNGHuntsman 7</v>
      </c>
      <c r="B4725" t="s">
        <v>180</v>
      </c>
      <c r="C4725" t="s">
        <v>12303</v>
      </c>
      <c r="D4725" t="s">
        <v>1963</v>
      </c>
      <c r="E4725" t="s">
        <v>1090</v>
      </c>
      <c r="F4725" t="s">
        <v>12331</v>
      </c>
      <c r="G4725" s="11"/>
      <c r="H4725" s="11"/>
    </row>
    <row r="4726" spans="1:8" x14ac:dyDescent="0.35">
      <c r="A4726" t="str">
        <f t="shared" si="75"/>
        <v>RHQNGMacmillan Palliative Care Unit</v>
      </c>
      <c r="B4726" t="s">
        <v>180</v>
      </c>
      <c r="C4726" t="s">
        <v>12303</v>
      </c>
      <c r="D4726" t="s">
        <v>1963</v>
      </c>
      <c r="E4726" t="s">
        <v>1090</v>
      </c>
      <c r="F4726" t="s">
        <v>12332</v>
      </c>
      <c r="G4726" s="11"/>
      <c r="H4726" s="11"/>
    </row>
    <row r="4727" spans="1:8" x14ac:dyDescent="0.35">
      <c r="A4727" t="str">
        <f t="shared" si="75"/>
        <v>RHQNGOsborn 1</v>
      </c>
      <c r="B4727" t="s">
        <v>180</v>
      </c>
      <c r="C4727" t="s">
        <v>12303</v>
      </c>
      <c r="D4727" t="s">
        <v>1963</v>
      </c>
      <c r="E4727" t="s">
        <v>1090</v>
      </c>
      <c r="F4727" t="s">
        <v>12333</v>
      </c>
      <c r="G4727" s="11"/>
      <c r="H4727" s="11"/>
    </row>
    <row r="4728" spans="1:8" x14ac:dyDescent="0.35">
      <c r="A4728" t="str">
        <f t="shared" si="75"/>
        <v>RHQNGOsborn 2</v>
      </c>
      <c r="B4728" t="s">
        <v>180</v>
      </c>
      <c r="C4728" t="s">
        <v>12303</v>
      </c>
      <c r="D4728" t="s">
        <v>1963</v>
      </c>
      <c r="E4728" t="s">
        <v>1090</v>
      </c>
      <c r="F4728" t="s">
        <v>12334</v>
      </c>
      <c r="G4728" s="11" t="s">
        <v>14827</v>
      </c>
      <c r="H4728" s="11"/>
    </row>
    <row r="4729" spans="1:8" x14ac:dyDescent="0.35">
      <c r="A4729" t="str">
        <f t="shared" si="75"/>
        <v>RHQNGOsborn 3</v>
      </c>
      <c r="B4729" t="s">
        <v>180</v>
      </c>
      <c r="C4729" t="s">
        <v>12303</v>
      </c>
      <c r="D4729" t="s">
        <v>1963</v>
      </c>
      <c r="E4729" t="s">
        <v>1090</v>
      </c>
      <c r="F4729" t="s">
        <v>12335</v>
      </c>
      <c r="G4729" s="11"/>
      <c r="H4729" s="11"/>
    </row>
    <row r="4730" spans="1:8" x14ac:dyDescent="0.35">
      <c r="A4730" t="str">
        <f t="shared" si="75"/>
        <v>RHQNGOsborn 4</v>
      </c>
      <c r="B4730" t="s">
        <v>180</v>
      </c>
      <c r="C4730" t="s">
        <v>12303</v>
      </c>
      <c r="D4730" t="s">
        <v>1963</v>
      </c>
      <c r="E4730" t="s">
        <v>1090</v>
      </c>
      <c r="F4730" t="s">
        <v>12336</v>
      </c>
      <c r="G4730" s="11"/>
      <c r="H4730" s="11"/>
    </row>
    <row r="4731" spans="1:8" x14ac:dyDescent="0.35">
      <c r="A4731" t="str">
        <f t="shared" si="75"/>
        <v>RHQNGProgressive Care Unit - Cardiac</v>
      </c>
      <c r="B4731" t="s">
        <v>180</v>
      </c>
      <c r="C4731" t="s">
        <v>12303</v>
      </c>
      <c r="D4731" t="s">
        <v>1963</v>
      </c>
      <c r="E4731" t="s">
        <v>1090</v>
      </c>
      <c r="F4731" t="s">
        <v>12337</v>
      </c>
      <c r="G4731" s="11"/>
      <c r="H4731" s="11"/>
    </row>
    <row r="4732" spans="1:8" x14ac:dyDescent="0.35">
      <c r="A4732" t="str">
        <f t="shared" si="75"/>
        <v>RHQNGRenal Unit E Floor</v>
      </c>
      <c r="B4732" t="s">
        <v>180</v>
      </c>
      <c r="C4732" t="s">
        <v>12303</v>
      </c>
      <c r="D4732" t="s">
        <v>1963</v>
      </c>
      <c r="E4732" t="s">
        <v>1090</v>
      </c>
      <c r="F4732" t="s">
        <v>12338</v>
      </c>
      <c r="G4732" s="11"/>
      <c r="H4732" s="11"/>
    </row>
    <row r="4733" spans="1:8" x14ac:dyDescent="0.35">
      <c r="A4733" t="str">
        <f t="shared" si="75"/>
        <v>RHQNGRenal Unit F Floor</v>
      </c>
      <c r="B4733" t="s">
        <v>180</v>
      </c>
      <c r="C4733" t="s">
        <v>12303</v>
      </c>
      <c r="D4733" t="s">
        <v>1963</v>
      </c>
      <c r="E4733" t="s">
        <v>1090</v>
      </c>
      <c r="F4733" t="s">
        <v>12339</v>
      </c>
      <c r="G4733" s="11"/>
      <c r="H4733" s="11"/>
    </row>
    <row r="4734" spans="1:8" x14ac:dyDescent="0.35">
      <c r="A4734" t="str">
        <f t="shared" si="75"/>
        <v>RHQNGSAC</v>
      </c>
      <c r="B4734" t="s">
        <v>180</v>
      </c>
      <c r="C4734" t="s">
        <v>12303</v>
      </c>
      <c r="D4734" t="s">
        <v>1963</v>
      </c>
      <c r="E4734" t="s">
        <v>1090</v>
      </c>
      <c r="F4734" t="s">
        <v>12340</v>
      </c>
      <c r="G4734" s="11"/>
      <c r="H4734" s="11"/>
    </row>
    <row r="4735" spans="1:8" x14ac:dyDescent="0.35">
      <c r="A4735" t="str">
        <f t="shared" si="75"/>
        <v>RHQNGTAU (Huntsman 3)</v>
      </c>
      <c r="B4735" t="s">
        <v>180</v>
      </c>
      <c r="C4735" t="s">
        <v>12303</v>
      </c>
      <c r="D4735" t="s">
        <v>1963</v>
      </c>
      <c r="E4735" t="s">
        <v>1090</v>
      </c>
      <c r="F4735" t="s">
        <v>12341</v>
      </c>
      <c r="G4735" s="11"/>
      <c r="H4735" s="11"/>
    </row>
    <row r="4736" spans="1:8" x14ac:dyDescent="0.35">
      <c r="A4736" t="str">
        <f t="shared" si="75"/>
        <v>RHQNGVickers 4</v>
      </c>
      <c r="B4736" t="s">
        <v>180</v>
      </c>
      <c r="C4736" t="s">
        <v>12303</v>
      </c>
      <c r="D4736" t="s">
        <v>1963</v>
      </c>
      <c r="E4736" t="s">
        <v>1090</v>
      </c>
      <c r="F4736" t="s">
        <v>12342</v>
      </c>
      <c r="G4736" s="11"/>
      <c r="H4736" s="12"/>
    </row>
    <row r="4737" spans="1:8" x14ac:dyDescent="0.35">
      <c r="A4737" t="str">
        <f t="shared" si="75"/>
        <v>RHQHHCritical Care (RHH)</v>
      </c>
      <c r="B4737" t="s">
        <v>180</v>
      </c>
      <c r="C4737" t="s">
        <v>12303</v>
      </c>
      <c r="D4737" t="s">
        <v>1965</v>
      </c>
      <c r="E4737" t="s">
        <v>1966</v>
      </c>
      <c r="F4737" t="s">
        <v>12343</v>
      </c>
      <c r="G4737" s="11" t="s">
        <v>10946</v>
      </c>
      <c r="H4737" s="11">
        <v>43733</v>
      </c>
    </row>
    <row r="4738" spans="1:8" x14ac:dyDescent="0.35">
      <c r="A4738" t="str">
        <f t="shared" si="75"/>
        <v>RHQHHG2 (H2)</v>
      </c>
      <c r="B4738" t="s">
        <v>180</v>
      </c>
      <c r="C4738" t="s">
        <v>12303</v>
      </c>
      <c r="D4738" t="s">
        <v>1965</v>
      </c>
      <c r="E4738" t="s">
        <v>1966</v>
      </c>
      <c r="F4738" t="s">
        <v>12344</v>
      </c>
      <c r="G4738" s="11" t="s">
        <v>10946</v>
      </c>
      <c r="H4738" s="11">
        <v>43733</v>
      </c>
    </row>
    <row r="4739" spans="1:8" x14ac:dyDescent="0.35">
      <c r="A4739" t="str">
        <f t="shared" si="75"/>
        <v>RHQHHLabour Ward</v>
      </c>
      <c r="B4739" t="s">
        <v>180</v>
      </c>
      <c r="C4739" t="s">
        <v>12303</v>
      </c>
      <c r="D4739" t="s">
        <v>1965</v>
      </c>
      <c r="E4739" t="s">
        <v>1966</v>
      </c>
      <c r="F4739" t="s">
        <v>8829</v>
      </c>
      <c r="G4739" s="11"/>
      <c r="H4739" s="11"/>
    </row>
    <row r="4740" spans="1:8" x14ac:dyDescent="0.35">
      <c r="A4740" t="str">
        <f t="shared" si="75"/>
        <v>RHQHHNeonatal Intensive Care</v>
      </c>
      <c r="B4740" t="s">
        <v>180</v>
      </c>
      <c r="C4740" t="s">
        <v>12303</v>
      </c>
      <c r="D4740" t="s">
        <v>1965</v>
      </c>
      <c r="E4740" t="s">
        <v>1966</v>
      </c>
      <c r="F4740" t="s">
        <v>12345</v>
      </c>
      <c r="G4740" s="11"/>
      <c r="H4740" s="11"/>
    </row>
    <row r="4741" spans="1:8" x14ac:dyDescent="0.35">
      <c r="A4741" t="str">
        <f t="shared" si="75"/>
        <v>RHQHHNeuro Critical Care - K Floor</v>
      </c>
      <c r="B4741" t="s">
        <v>180</v>
      </c>
      <c r="C4741" t="s">
        <v>12303</v>
      </c>
      <c r="D4741" t="s">
        <v>1965</v>
      </c>
      <c r="E4741" t="s">
        <v>1966</v>
      </c>
      <c r="F4741" t="s">
        <v>12346</v>
      </c>
      <c r="G4741" s="11"/>
      <c r="H4741" s="11"/>
    </row>
    <row r="4742" spans="1:8" x14ac:dyDescent="0.35">
      <c r="A4742" t="str">
        <f t="shared" si="75"/>
        <v>RHQHHNorfolk Ward</v>
      </c>
      <c r="B4742" t="s">
        <v>180</v>
      </c>
      <c r="C4742" t="s">
        <v>12303</v>
      </c>
      <c r="D4742" t="s">
        <v>1965</v>
      </c>
      <c r="E4742" t="s">
        <v>1966</v>
      </c>
      <c r="F4742" t="s">
        <v>12347</v>
      </c>
      <c r="G4742" s="11"/>
      <c r="H4742" s="12"/>
    </row>
    <row r="4743" spans="1:8" x14ac:dyDescent="0.35">
      <c r="A4743" t="str">
        <f t="shared" si="75"/>
        <v>RHQHHPulmonary Vascular Disease - M2</v>
      </c>
      <c r="B4743" t="s">
        <v>180</v>
      </c>
      <c r="C4743" t="s">
        <v>12303</v>
      </c>
      <c r="D4743" t="s">
        <v>1965</v>
      </c>
      <c r="E4743" t="s">
        <v>1966</v>
      </c>
      <c r="F4743" t="s">
        <v>12348</v>
      </c>
      <c r="G4743" s="11"/>
      <c r="H4743" s="12"/>
    </row>
    <row r="4744" spans="1:8" x14ac:dyDescent="0.35">
      <c r="A4744" t="str">
        <f t="shared" si="75"/>
        <v>RHQHHQ1 RHH (Brearley 5 NGH)</v>
      </c>
      <c r="B4744" t="s">
        <v>180</v>
      </c>
      <c r="C4744" t="s">
        <v>12303</v>
      </c>
      <c r="D4744" t="s">
        <v>1965</v>
      </c>
      <c r="E4744" t="s">
        <v>1966</v>
      </c>
      <c r="F4744" t="s">
        <v>12349</v>
      </c>
      <c r="G4744" s="11"/>
      <c r="H4744" s="12"/>
    </row>
    <row r="4745" spans="1:8" x14ac:dyDescent="0.35">
      <c r="A4745" t="str">
        <f t="shared" si="75"/>
        <v>RHQHHRivelin Ward</v>
      </c>
      <c r="B4745" t="s">
        <v>180</v>
      </c>
      <c r="C4745" t="s">
        <v>12303</v>
      </c>
      <c r="D4745" t="s">
        <v>1965</v>
      </c>
      <c r="E4745" t="s">
        <v>1966</v>
      </c>
      <c r="F4745" t="s">
        <v>12350</v>
      </c>
      <c r="G4745" s="11"/>
      <c r="H4745" s="11"/>
    </row>
    <row r="4746" spans="1:8" x14ac:dyDescent="0.35">
      <c r="A4746" t="str">
        <f t="shared" si="75"/>
        <v>RHQHHWard F1 (H2)</v>
      </c>
      <c r="B4746" t="s">
        <v>180</v>
      </c>
      <c r="C4746" t="s">
        <v>12303</v>
      </c>
      <c r="D4746" t="s">
        <v>1965</v>
      </c>
      <c r="E4746" t="s">
        <v>1966</v>
      </c>
      <c r="F4746" t="s">
        <v>12351</v>
      </c>
      <c r="G4746" s="11"/>
      <c r="H4746" s="11"/>
    </row>
    <row r="4747" spans="1:8" x14ac:dyDescent="0.35">
      <c r="A4747" t="str">
        <f t="shared" si="75"/>
        <v>RHQHHWard F2</v>
      </c>
      <c r="B4747" t="s">
        <v>180</v>
      </c>
      <c r="C4747" t="s">
        <v>12303</v>
      </c>
      <c r="D4747" t="s">
        <v>1965</v>
      </c>
      <c r="E4747" t="s">
        <v>1966</v>
      </c>
      <c r="F4747" t="s">
        <v>12352</v>
      </c>
      <c r="G4747" s="11"/>
      <c r="H4747" s="11"/>
    </row>
    <row r="4748" spans="1:8" x14ac:dyDescent="0.35">
      <c r="A4748" t="str">
        <f t="shared" si="75"/>
        <v>RHQHHWard G1 Inpatients</v>
      </c>
      <c r="B4748" t="s">
        <v>180</v>
      </c>
      <c r="C4748" t="s">
        <v>12303</v>
      </c>
      <c r="D4748" t="s">
        <v>1965</v>
      </c>
      <c r="E4748" t="s">
        <v>1966</v>
      </c>
      <c r="F4748" t="s">
        <v>12353</v>
      </c>
      <c r="G4748" s="11"/>
      <c r="H4748" s="11"/>
    </row>
    <row r="4749" spans="1:8" x14ac:dyDescent="0.35">
      <c r="A4749" t="str">
        <f t="shared" si="75"/>
        <v>RHQHHWard H2</v>
      </c>
      <c r="B4749" t="s">
        <v>180</v>
      </c>
      <c r="C4749" t="s">
        <v>12303</v>
      </c>
      <c r="D4749" t="s">
        <v>1965</v>
      </c>
      <c r="E4749" t="s">
        <v>1966</v>
      </c>
      <c r="F4749" t="s">
        <v>12354</v>
      </c>
      <c r="G4749" s="11"/>
      <c r="H4749" s="11"/>
    </row>
    <row r="4750" spans="1:8" x14ac:dyDescent="0.35">
      <c r="A4750" t="str">
        <f t="shared" si="75"/>
        <v>RHQHHWard I1</v>
      </c>
      <c r="B4750" t="s">
        <v>180</v>
      </c>
      <c r="C4750" t="s">
        <v>12303</v>
      </c>
      <c r="D4750" t="s">
        <v>1965</v>
      </c>
      <c r="E4750" t="s">
        <v>1966</v>
      </c>
      <c r="F4750" t="s">
        <v>12355</v>
      </c>
      <c r="G4750" s="11"/>
      <c r="H4750" s="11"/>
    </row>
    <row r="4751" spans="1:8" x14ac:dyDescent="0.35">
      <c r="A4751" t="str">
        <f t="shared" si="75"/>
        <v>RHQHHWard L1</v>
      </c>
      <c r="B4751" t="s">
        <v>180</v>
      </c>
      <c r="C4751" t="s">
        <v>12303</v>
      </c>
      <c r="D4751" t="s">
        <v>1965</v>
      </c>
      <c r="E4751" t="s">
        <v>1966</v>
      </c>
      <c r="F4751" t="s">
        <v>12356</v>
      </c>
      <c r="G4751" s="11"/>
      <c r="H4751" s="11"/>
    </row>
    <row r="4752" spans="1:8" x14ac:dyDescent="0.35">
      <c r="A4752" t="str">
        <f t="shared" si="75"/>
        <v>RHQHHWard N2</v>
      </c>
      <c r="B4752" t="s">
        <v>180</v>
      </c>
      <c r="C4752" t="s">
        <v>12303</v>
      </c>
      <c r="D4752" t="s">
        <v>1965</v>
      </c>
      <c r="E4752" t="s">
        <v>1966</v>
      </c>
      <c r="F4752" t="s">
        <v>12357</v>
      </c>
      <c r="G4752" s="11"/>
      <c r="H4752" s="11"/>
    </row>
    <row r="4753" spans="1:8" x14ac:dyDescent="0.35">
      <c r="A4753" t="str">
        <f t="shared" si="75"/>
        <v>RHQHHWard O1</v>
      </c>
      <c r="B4753" t="s">
        <v>180</v>
      </c>
      <c r="C4753" t="s">
        <v>12303</v>
      </c>
      <c r="D4753" t="s">
        <v>1965</v>
      </c>
      <c r="E4753" t="s">
        <v>1966</v>
      </c>
      <c r="F4753" t="s">
        <v>12358</v>
      </c>
      <c r="G4753" s="11"/>
      <c r="H4753" s="11"/>
    </row>
    <row r="4754" spans="1:8" x14ac:dyDescent="0.35">
      <c r="A4754" t="str">
        <f t="shared" si="75"/>
        <v>RHQHHWard P2 (F1)</v>
      </c>
      <c r="B4754" t="s">
        <v>180</v>
      </c>
      <c r="C4754" t="s">
        <v>12303</v>
      </c>
      <c r="D4754" t="s">
        <v>1965</v>
      </c>
      <c r="E4754" t="s">
        <v>1966</v>
      </c>
      <c r="F4754" t="s">
        <v>12359</v>
      </c>
      <c r="G4754" s="11"/>
      <c r="H4754" s="12"/>
    </row>
    <row r="4755" spans="1:8" x14ac:dyDescent="0.35">
      <c r="A4755" t="str">
        <f t="shared" si="75"/>
        <v>RHQHHWard P3/4</v>
      </c>
      <c r="B4755" t="s">
        <v>180</v>
      </c>
      <c r="C4755" t="s">
        <v>12303</v>
      </c>
      <c r="D4755" t="s">
        <v>1965</v>
      </c>
      <c r="E4755" t="s">
        <v>1966</v>
      </c>
      <c r="F4755" t="s">
        <v>12360</v>
      </c>
      <c r="G4755" s="11"/>
      <c r="H4755" s="11"/>
    </row>
    <row r="4756" spans="1:8" x14ac:dyDescent="0.35">
      <c r="A4756" t="str">
        <f t="shared" si="75"/>
        <v>RHQHHWard Q2</v>
      </c>
      <c r="B4756" t="s">
        <v>180</v>
      </c>
      <c r="C4756" t="s">
        <v>12303</v>
      </c>
      <c r="D4756" t="s">
        <v>1965</v>
      </c>
      <c r="E4756" t="s">
        <v>1966</v>
      </c>
      <c r="F4756" t="s">
        <v>12361</v>
      </c>
      <c r="G4756" s="11"/>
      <c r="H4756" s="11"/>
    </row>
    <row r="4757" spans="1:8" x14ac:dyDescent="0.35">
      <c r="A4757" t="str">
        <f t="shared" si="75"/>
        <v>RHQHHWards E1/E2</v>
      </c>
      <c r="B4757" t="s">
        <v>180</v>
      </c>
      <c r="C4757" t="s">
        <v>12303</v>
      </c>
      <c r="D4757" t="s">
        <v>1965</v>
      </c>
      <c r="E4757" t="s">
        <v>1966</v>
      </c>
      <c r="F4757" t="s">
        <v>12362</v>
      </c>
      <c r="G4757" s="11"/>
      <c r="H4757" s="11"/>
    </row>
    <row r="4758" spans="1:8" x14ac:dyDescent="0.35">
      <c r="A4758" t="str">
        <f t="shared" si="75"/>
        <v>RHQHHWhirlow Ward</v>
      </c>
      <c r="B4758" t="s">
        <v>180</v>
      </c>
      <c r="C4758" t="s">
        <v>12303</v>
      </c>
      <c r="D4758" t="s">
        <v>1965</v>
      </c>
      <c r="E4758" t="s">
        <v>1966</v>
      </c>
      <c r="F4758" t="s">
        <v>12363</v>
      </c>
      <c r="G4758" s="11"/>
      <c r="H4758" s="12"/>
    </row>
    <row r="4759" spans="1:8" x14ac:dyDescent="0.35">
      <c r="A4759" t="str">
        <f t="shared" si="75"/>
        <v>RHQWPWard 2</v>
      </c>
      <c r="B4759" t="s">
        <v>180</v>
      </c>
      <c r="C4759" t="s">
        <v>12303</v>
      </c>
      <c r="D4759" t="s">
        <v>1967</v>
      </c>
      <c r="E4759" t="s">
        <v>1968</v>
      </c>
      <c r="F4759" t="s">
        <v>8746</v>
      </c>
      <c r="G4759" s="11"/>
      <c r="H4759" s="11"/>
    </row>
    <row r="4760" spans="1:8" x14ac:dyDescent="0.35">
      <c r="A4760" t="str">
        <f t="shared" si="75"/>
        <v>RHQWPWard 3 +Teenage Cancer Unit</v>
      </c>
      <c r="B4760" t="s">
        <v>180</v>
      </c>
      <c r="C4760" t="s">
        <v>12303</v>
      </c>
      <c r="D4760" t="s">
        <v>1967</v>
      </c>
      <c r="E4760" t="s">
        <v>1968</v>
      </c>
      <c r="F4760" t="s">
        <v>12364</v>
      </c>
      <c r="G4760" s="11"/>
      <c r="H4760" s="11"/>
    </row>
    <row r="4761" spans="1:8" x14ac:dyDescent="0.35">
      <c r="A4761" t="str">
        <f t="shared" si="75"/>
        <v>RK5BCCCU</v>
      </c>
      <c r="B4761" t="s">
        <v>181</v>
      </c>
      <c r="C4761" t="s">
        <v>12365</v>
      </c>
      <c r="D4761" t="s">
        <v>2217</v>
      </c>
      <c r="E4761" t="s">
        <v>2218</v>
      </c>
      <c r="F4761" t="s">
        <v>8471</v>
      </c>
      <c r="G4761" s="11"/>
      <c r="H4761" s="11"/>
    </row>
    <row r="4762" spans="1:8" x14ac:dyDescent="0.35">
      <c r="A4762" t="str">
        <f t="shared" si="75"/>
        <v>RK5BCEAU
(Emergency Assessment Department)</v>
      </c>
      <c r="B4762" t="s">
        <v>181</v>
      </c>
      <c r="C4762" t="s">
        <v>12365</v>
      </c>
      <c r="D4762" t="s">
        <v>2217</v>
      </c>
      <c r="E4762" t="s">
        <v>2218</v>
      </c>
      <c r="F4762" t="s">
        <v>12366</v>
      </c>
      <c r="G4762" s="11"/>
      <c r="H4762" s="11"/>
    </row>
    <row r="4763" spans="1:8" x14ac:dyDescent="0.35">
      <c r="A4763" t="str">
        <f t="shared" si="75"/>
        <v>RK5BCMaternity Inpatients</v>
      </c>
      <c r="B4763" t="s">
        <v>181</v>
      </c>
      <c r="C4763" t="s">
        <v>12365</v>
      </c>
      <c r="D4763" t="s">
        <v>2217</v>
      </c>
      <c r="E4763" t="s">
        <v>2218</v>
      </c>
      <c r="F4763" t="s">
        <v>11496</v>
      </c>
      <c r="G4763" s="11"/>
      <c r="H4763" s="11"/>
    </row>
    <row r="4764" spans="1:8" x14ac:dyDescent="0.35">
      <c r="A4764" t="str">
        <f t="shared" si="75"/>
        <v>RK5BCNICU</v>
      </c>
      <c r="B4764" t="s">
        <v>181</v>
      </c>
      <c r="C4764" t="s">
        <v>12365</v>
      </c>
      <c r="D4764" t="s">
        <v>2217</v>
      </c>
      <c r="E4764" t="s">
        <v>2218</v>
      </c>
      <c r="F4764" t="s">
        <v>8404</v>
      </c>
      <c r="G4764" s="11"/>
      <c r="H4764" s="11"/>
    </row>
    <row r="4765" spans="1:8" x14ac:dyDescent="0.35">
      <c r="A4765" t="str">
        <f t="shared" si="75"/>
        <v>RK5BCOvernight Day Case</v>
      </c>
      <c r="B4765" t="s">
        <v>181</v>
      </c>
      <c r="C4765" t="s">
        <v>12365</v>
      </c>
      <c r="D4765" t="s">
        <v>2217</v>
      </c>
      <c r="E4765" t="s">
        <v>2218</v>
      </c>
      <c r="F4765" t="s">
        <v>12367</v>
      </c>
      <c r="G4765" s="11"/>
      <c r="H4765" s="11"/>
    </row>
    <row r="4766" spans="1:8" x14ac:dyDescent="0.35">
      <c r="A4766" t="str">
        <f t="shared" si="75"/>
        <v>RK5BCPaediatric High Dependency Unit</v>
      </c>
      <c r="B4766" t="s">
        <v>181</v>
      </c>
      <c r="C4766" t="s">
        <v>12365</v>
      </c>
      <c r="D4766" t="s">
        <v>2217</v>
      </c>
      <c r="E4766" t="s">
        <v>2218</v>
      </c>
      <c r="F4766" t="s">
        <v>14829</v>
      </c>
      <c r="G4766" s="11"/>
      <c r="H4766" s="11"/>
    </row>
    <row r="4767" spans="1:8" x14ac:dyDescent="0.35">
      <c r="A4767" t="str">
        <f t="shared" si="75"/>
        <v>RK5BCSAU/Ward 11</v>
      </c>
      <c r="B4767" t="s">
        <v>181</v>
      </c>
      <c r="C4767" t="s">
        <v>12365</v>
      </c>
      <c r="D4767" t="s">
        <v>2217</v>
      </c>
      <c r="E4767" t="s">
        <v>2218</v>
      </c>
      <c r="F4767" t="s">
        <v>12368</v>
      </c>
      <c r="G4767" s="11"/>
      <c r="H4767" s="12"/>
    </row>
    <row r="4768" spans="1:8" x14ac:dyDescent="0.35">
      <c r="A4768" t="str">
        <f t="shared" si="75"/>
        <v>RK5BCSherwood Birthing Unit</v>
      </c>
      <c r="B4768" t="s">
        <v>181</v>
      </c>
      <c r="C4768" t="s">
        <v>12365</v>
      </c>
      <c r="D4768" t="s">
        <v>2217</v>
      </c>
      <c r="E4768" t="s">
        <v>2218</v>
      </c>
      <c r="F4768" t="s">
        <v>14826</v>
      </c>
      <c r="G4768" s="11"/>
      <c r="H4768" s="12"/>
    </row>
    <row r="4769" spans="1:8" x14ac:dyDescent="0.35">
      <c r="A4769" t="str">
        <f t="shared" si="75"/>
        <v>RK5BCSherwood Community Unit</v>
      </c>
      <c r="B4769" t="s">
        <v>181</v>
      </c>
      <c r="C4769" t="s">
        <v>12365</v>
      </c>
      <c r="D4769" t="s">
        <v>2217</v>
      </c>
      <c r="E4769" t="s">
        <v>2218</v>
      </c>
      <c r="F4769" t="s">
        <v>14599</v>
      </c>
      <c r="G4769" s="11"/>
      <c r="H4769" s="11"/>
    </row>
    <row r="4770" spans="1:8" x14ac:dyDescent="0.35">
      <c r="A4770" t="str">
        <f t="shared" si="75"/>
        <v>RK5BCStroke Unit</v>
      </c>
      <c r="B4770" t="s">
        <v>181</v>
      </c>
      <c r="C4770" t="s">
        <v>12365</v>
      </c>
      <c r="D4770" t="s">
        <v>2217</v>
      </c>
      <c r="E4770" t="s">
        <v>2218</v>
      </c>
      <c r="F4770" t="s">
        <v>8774</v>
      </c>
      <c r="G4770" s="11"/>
      <c r="H4770" s="11"/>
    </row>
    <row r="4771" spans="1:8" x14ac:dyDescent="0.35">
      <c r="A4771" t="str">
        <f t="shared" si="75"/>
        <v>RK5BCWard 12</v>
      </c>
      <c r="B4771" t="s">
        <v>181</v>
      </c>
      <c r="C4771" t="s">
        <v>12365</v>
      </c>
      <c r="D4771" t="s">
        <v>2217</v>
      </c>
      <c r="E4771" t="s">
        <v>2218</v>
      </c>
      <c r="F4771" t="s">
        <v>8745</v>
      </c>
      <c r="G4771" s="11"/>
      <c r="H4771" s="11"/>
    </row>
    <row r="4772" spans="1:8" x14ac:dyDescent="0.35">
      <c r="A4772" t="str">
        <f t="shared" si="75"/>
        <v>RK5BCWard 14</v>
      </c>
      <c r="B4772" t="s">
        <v>181</v>
      </c>
      <c r="C4772" t="s">
        <v>12365</v>
      </c>
      <c r="D4772" t="s">
        <v>2217</v>
      </c>
      <c r="E4772" t="s">
        <v>2218</v>
      </c>
      <c r="F4772" t="s">
        <v>8363</v>
      </c>
      <c r="G4772" s="11"/>
      <c r="H4772" s="11"/>
    </row>
    <row r="4773" spans="1:8" x14ac:dyDescent="0.35">
      <c r="A4773" t="str">
        <f t="shared" si="75"/>
        <v>RK5BCWard 14B Elective Orthopaedic Suite</v>
      </c>
      <c r="B4773" t="s">
        <v>181</v>
      </c>
      <c r="C4773" t="s">
        <v>12365</v>
      </c>
      <c r="D4773" t="s">
        <v>2217</v>
      </c>
      <c r="E4773" t="s">
        <v>2218</v>
      </c>
      <c r="F4773" t="s">
        <v>14828</v>
      </c>
      <c r="G4773" s="11"/>
      <c r="H4773" s="11"/>
    </row>
    <row r="4774" spans="1:8" x14ac:dyDescent="0.35">
      <c r="A4774" t="str">
        <f t="shared" si="75"/>
        <v>RK5BCWard 21 - RSU</v>
      </c>
      <c r="B4774" t="s">
        <v>181</v>
      </c>
      <c r="C4774" t="s">
        <v>12365</v>
      </c>
      <c r="D4774" t="s">
        <v>2217</v>
      </c>
      <c r="E4774" t="s">
        <v>2218</v>
      </c>
      <c r="F4774" t="s">
        <v>14588</v>
      </c>
      <c r="G4774" s="11"/>
      <c r="H4774" s="11"/>
    </row>
    <row r="4775" spans="1:8" x14ac:dyDescent="0.35">
      <c r="A4775" t="str">
        <f t="shared" si="75"/>
        <v>RK5BCWard 22</v>
      </c>
      <c r="B4775" t="s">
        <v>181</v>
      </c>
      <c r="C4775" t="s">
        <v>12365</v>
      </c>
      <c r="D4775" t="s">
        <v>2217</v>
      </c>
      <c r="E4775" t="s">
        <v>2218</v>
      </c>
      <c r="F4775" t="s">
        <v>10928</v>
      </c>
      <c r="G4775" s="11"/>
      <c r="H4775" s="11"/>
    </row>
    <row r="4776" spans="1:8" x14ac:dyDescent="0.35">
      <c r="A4776" t="str">
        <f t="shared" si="75"/>
        <v>RK5BCWard 23</v>
      </c>
      <c r="B4776" t="s">
        <v>181</v>
      </c>
      <c r="C4776" t="s">
        <v>12365</v>
      </c>
      <c r="D4776" t="s">
        <v>2217</v>
      </c>
      <c r="E4776" t="s">
        <v>2218</v>
      </c>
      <c r="F4776" t="s">
        <v>8778</v>
      </c>
      <c r="G4776" s="11"/>
      <c r="H4776" s="11"/>
    </row>
    <row r="4777" spans="1:8" x14ac:dyDescent="0.35">
      <c r="A4777" t="str">
        <f t="shared" si="75"/>
        <v>RK5BCWard 24</v>
      </c>
      <c r="B4777" t="s">
        <v>181</v>
      </c>
      <c r="C4777" t="s">
        <v>12365</v>
      </c>
      <c r="D4777" t="s">
        <v>2217</v>
      </c>
      <c r="E4777" t="s">
        <v>2218</v>
      </c>
      <c r="F4777" t="s">
        <v>8512</v>
      </c>
      <c r="G4777" s="11"/>
      <c r="H4777" s="11"/>
    </row>
    <row r="4778" spans="1:8" x14ac:dyDescent="0.35">
      <c r="A4778" t="str">
        <f t="shared" si="75"/>
        <v>RK5BCWard 25</v>
      </c>
      <c r="B4778" t="s">
        <v>181</v>
      </c>
      <c r="C4778" t="s">
        <v>12365</v>
      </c>
      <c r="D4778" t="s">
        <v>2217</v>
      </c>
      <c r="E4778" t="s">
        <v>2218</v>
      </c>
      <c r="F4778" t="s">
        <v>8779</v>
      </c>
      <c r="G4778" s="11"/>
      <c r="H4778" s="11"/>
    </row>
    <row r="4779" spans="1:8" x14ac:dyDescent="0.35">
      <c r="A4779" t="str">
        <f t="shared" si="75"/>
        <v>RK5BCWard 31</v>
      </c>
      <c r="B4779" t="s">
        <v>181</v>
      </c>
      <c r="C4779" t="s">
        <v>12365</v>
      </c>
      <c r="D4779" t="s">
        <v>2217</v>
      </c>
      <c r="E4779" t="s">
        <v>2218</v>
      </c>
      <c r="F4779" t="s">
        <v>8843</v>
      </c>
      <c r="G4779" s="11"/>
      <c r="H4779" s="11"/>
    </row>
    <row r="4780" spans="1:8" x14ac:dyDescent="0.35">
      <c r="A4780" t="str">
        <f t="shared" si="75"/>
        <v>RK5BCWard 32</v>
      </c>
      <c r="B4780" t="s">
        <v>181</v>
      </c>
      <c r="C4780" t="s">
        <v>12365</v>
      </c>
      <c r="D4780" t="s">
        <v>2217</v>
      </c>
      <c r="E4780" t="s">
        <v>2218</v>
      </c>
      <c r="F4780" t="s">
        <v>8516</v>
      </c>
      <c r="G4780" s="11"/>
      <c r="H4780" s="11"/>
    </row>
    <row r="4781" spans="1:8" x14ac:dyDescent="0.35">
      <c r="A4781" t="str">
        <f t="shared" si="75"/>
        <v>RK5BCWard 33</v>
      </c>
      <c r="B4781" t="s">
        <v>181</v>
      </c>
      <c r="C4781" t="s">
        <v>12365</v>
      </c>
      <c r="D4781" t="s">
        <v>2217</v>
      </c>
      <c r="E4781" t="s">
        <v>2218</v>
      </c>
      <c r="F4781" t="s">
        <v>8517</v>
      </c>
      <c r="G4781" s="11"/>
      <c r="H4781" s="11"/>
    </row>
    <row r="4782" spans="1:8" x14ac:dyDescent="0.35">
      <c r="A4782" t="str">
        <f t="shared" si="75"/>
        <v>RK5BCWard 34</v>
      </c>
      <c r="B4782" t="s">
        <v>181</v>
      </c>
      <c r="C4782" t="s">
        <v>12365</v>
      </c>
      <c r="D4782" t="s">
        <v>2217</v>
      </c>
      <c r="E4782" t="s">
        <v>2218</v>
      </c>
      <c r="F4782" t="s">
        <v>8518</v>
      </c>
      <c r="G4782" s="11"/>
      <c r="H4782" s="11"/>
    </row>
    <row r="4783" spans="1:8" x14ac:dyDescent="0.35">
      <c r="A4783" t="str">
        <f t="shared" si="75"/>
        <v>RK5BCWard 36</v>
      </c>
      <c r="B4783" t="s">
        <v>181</v>
      </c>
      <c r="C4783" t="s">
        <v>12365</v>
      </c>
      <c r="D4783" t="s">
        <v>2217</v>
      </c>
      <c r="E4783" t="s">
        <v>2218</v>
      </c>
      <c r="F4783" t="s">
        <v>11479</v>
      </c>
      <c r="G4783" s="11"/>
      <c r="H4783" s="11"/>
    </row>
    <row r="4784" spans="1:8" x14ac:dyDescent="0.35">
      <c r="A4784" t="str">
        <f t="shared" ref="A4784:A4847" si="76">CONCATENATE(D4784,F4784)</f>
        <v>RK5BCWard 41</v>
      </c>
      <c r="B4784" t="s">
        <v>181</v>
      </c>
      <c r="C4784" t="s">
        <v>12365</v>
      </c>
      <c r="D4784" t="s">
        <v>2217</v>
      </c>
      <c r="E4784" t="s">
        <v>2218</v>
      </c>
      <c r="F4784" t="s">
        <v>9223</v>
      </c>
      <c r="G4784" s="11"/>
      <c r="H4784" s="12"/>
    </row>
    <row r="4785" spans="1:8" x14ac:dyDescent="0.35">
      <c r="A4785" t="str">
        <f t="shared" si="76"/>
        <v>RK5BCWard 42</v>
      </c>
      <c r="B4785" t="s">
        <v>181</v>
      </c>
      <c r="C4785" t="s">
        <v>12365</v>
      </c>
      <c r="D4785" t="s">
        <v>2217</v>
      </c>
      <c r="E4785" t="s">
        <v>2218</v>
      </c>
      <c r="F4785" t="s">
        <v>12369</v>
      </c>
      <c r="G4785" s="11"/>
      <c r="H4785" s="11"/>
    </row>
    <row r="4786" spans="1:8" x14ac:dyDescent="0.35">
      <c r="A4786" t="str">
        <f t="shared" si="76"/>
        <v>RK5BCWard 43</v>
      </c>
      <c r="B4786" t="s">
        <v>181</v>
      </c>
      <c r="C4786" t="s">
        <v>12365</v>
      </c>
      <c r="D4786" t="s">
        <v>2217</v>
      </c>
      <c r="E4786" t="s">
        <v>2218</v>
      </c>
      <c r="F4786" t="s">
        <v>12370</v>
      </c>
      <c r="G4786" s="11"/>
      <c r="H4786" s="12"/>
    </row>
    <row r="4787" spans="1:8" x14ac:dyDescent="0.35">
      <c r="A4787" t="str">
        <f t="shared" si="76"/>
        <v>RK5BCWard 44</v>
      </c>
      <c r="B4787" t="s">
        <v>181</v>
      </c>
      <c r="C4787" t="s">
        <v>12365</v>
      </c>
      <c r="D4787" t="s">
        <v>2217</v>
      </c>
      <c r="E4787" t="s">
        <v>2218</v>
      </c>
      <c r="F4787" t="s">
        <v>12371</v>
      </c>
      <c r="G4787" s="11"/>
      <c r="H4787" s="11"/>
    </row>
    <row r="4788" spans="1:8" x14ac:dyDescent="0.35">
      <c r="A4788" t="str">
        <f t="shared" si="76"/>
        <v>RK5BCWard 51</v>
      </c>
      <c r="B4788" t="s">
        <v>181</v>
      </c>
      <c r="C4788" t="s">
        <v>12365</v>
      </c>
      <c r="D4788" t="s">
        <v>2217</v>
      </c>
      <c r="E4788" t="s">
        <v>2218</v>
      </c>
      <c r="F4788" t="s">
        <v>9231</v>
      </c>
      <c r="G4788" s="11"/>
      <c r="H4788" s="11"/>
    </row>
    <row r="4789" spans="1:8" x14ac:dyDescent="0.35">
      <c r="A4789" t="str">
        <f t="shared" si="76"/>
        <v>RK5BCWard 52</v>
      </c>
      <c r="B4789" t="s">
        <v>181</v>
      </c>
      <c r="C4789" t="s">
        <v>12365</v>
      </c>
      <c r="D4789" t="s">
        <v>2217</v>
      </c>
      <c r="E4789" t="s">
        <v>2218</v>
      </c>
      <c r="F4789" t="s">
        <v>9232</v>
      </c>
      <c r="G4789" s="11"/>
      <c r="H4789" s="11"/>
    </row>
    <row r="4790" spans="1:8" x14ac:dyDescent="0.35">
      <c r="A4790" t="str">
        <f t="shared" si="76"/>
        <v>RK5BLChatsworth</v>
      </c>
      <c r="B4790" t="s">
        <v>181</v>
      </c>
      <c r="C4790" t="s">
        <v>12365</v>
      </c>
      <c r="D4790" t="s">
        <v>2219</v>
      </c>
      <c r="E4790" t="s">
        <v>1808</v>
      </c>
      <c r="F4790" t="s">
        <v>14600</v>
      </c>
      <c r="G4790" s="11"/>
      <c r="H4790" s="11"/>
    </row>
    <row r="4791" spans="1:8" x14ac:dyDescent="0.35">
      <c r="A4791" t="str">
        <f t="shared" si="76"/>
        <v>RK5BLLindhurst Ward</v>
      </c>
      <c r="B4791" t="s">
        <v>181</v>
      </c>
      <c r="C4791" t="s">
        <v>12365</v>
      </c>
      <c r="D4791" t="s">
        <v>2219</v>
      </c>
      <c r="E4791" t="s">
        <v>1808</v>
      </c>
      <c r="F4791" t="s">
        <v>12372</v>
      </c>
      <c r="G4791" s="11"/>
      <c r="H4791" s="11"/>
    </row>
    <row r="4792" spans="1:8" x14ac:dyDescent="0.35">
      <c r="A4792" t="str">
        <f t="shared" si="76"/>
        <v>RK5BLOakham Ward</v>
      </c>
      <c r="B4792" t="s">
        <v>181</v>
      </c>
      <c r="C4792" t="s">
        <v>12365</v>
      </c>
      <c r="D4792" t="s">
        <v>2219</v>
      </c>
      <c r="E4792" t="s">
        <v>1808</v>
      </c>
      <c r="F4792" t="s">
        <v>12373</v>
      </c>
      <c r="G4792" s="11"/>
      <c r="H4792" s="11"/>
    </row>
    <row r="4793" spans="1:8" x14ac:dyDescent="0.35">
      <c r="A4793" t="str">
        <f t="shared" si="76"/>
        <v>RK5HPCastle Ward</v>
      </c>
      <c r="B4793" t="s">
        <v>181</v>
      </c>
      <c r="C4793" t="s">
        <v>12365</v>
      </c>
      <c r="D4793" t="s">
        <v>2220</v>
      </c>
      <c r="E4793" t="s">
        <v>1820</v>
      </c>
      <c r="F4793" t="s">
        <v>14604</v>
      </c>
      <c r="G4793" s="11"/>
      <c r="H4793" s="11"/>
    </row>
    <row r="4794" spans="1:8" x14ac:dyDescent="0.35">
      <c r="A4794" t="str">
        <f t="shared" si="76"/>
        <v>RK5HPFernwood</v>
      </c>
      <c r="B4794" t="s">
        <v>181</v>
      </c>
      <c r="C4794" t="s">
        <v>12365</v>
      </c>
      <c r="D4794" t="s">
        <v>2220</v>
      </c>
      <c r="E4794" t="s">
        <v>1820</v>
      </c>
      <c r="F4794" t="s">
        <v>12374</v>
      </c>
      <c r="G4794" s="11"/>
      <c r="H4794" s="11"/>
    </row>
    <row r="4795" spans="1:8" x14ac:dyDescent="0.35">
      <c r="A4795" t="str">
        <f t="shared" si="76"/>
        <v>RK5HPSconce Ward</v>
      </c>
      <c r="B4795" t="s">
        <v>181</v>
      </c>
      <c r="C4795" t="s">
        <v>12365</v>
      </c>
      <c r="D4795" t="s">
        <v>2220</v>
      </c>
      <c r="E4795" t="s">
        <v>1820</v>
      </c>
      <c r="F4795" t="s">
        <v>12375</v>
      </c>
      <c r="G4795" s="11" t="s">
        <v>12424</v>
      </c>
      <c r="H4795" s="11">
        <v>43776</v>
      </c>
    </row>
    <row r="4796" spans="1:8" x14ac:dyDescent="0.35">
      <c r="A4796" t="str">
        <f t="shared" si="76"/>
        <v>RXWAS27SD</v>
      </c>
      <c r="B4796" t="s">
        <v>182</v>
      </c>
      <c r="C4796" t="s">
        <v>12376</v>
      </c>
      <c r="D4796" t="s">
        <v>6977</v>
      </c>
      <c r="E4796" t="s">
        <v>682</v>
      </c>
      <c r="F4796" t="s">
        <v>12377</v>
      </c>
      <c r="G4796" s="11"/>
      <c r="H4796" s="11"/>
    </row>
    <row r="4797" spans="1:8" x14ac:dyDescent="0.35">
      <c r="A4797" t="str">
        <f t="shared" si="76"/>
        <v>RXWASAMU - RSH</v>
      </c>
      <c r="B4797" t="s">
        <v>182</v>
      </c>
      <c r="C4797" t="s">
        <v>12376</v>
      </c>
      <c r="D4797" t="s">
        <v>6977</v>
      </c>
      <c r="E4797" t="s">
        <v>682</v>
      </c>
      <c r="F4797" t="s">
        <v>12378</v>
      </c>
      <c r="G4797" s="11"/>
      <c r="H4797" s="11"/>
    </row>
    <row r="4798" spans="1:8" x14ac:dyDescent="0.35">
      <c r="A4798" t="str">
        <f t="shared" si="76"/>
        <v>RXWASITU/HDU (RSH)</v>
      </c>
      <c r="B4798" t="s">
        <v>182</v>
      </c>
      <c r="C4798" t="s">
        <v>12376</v>
      </c>
      <c r="D4798" t="s">
        <v>6977</v>
      </c>
      <c r="E4798" t="s">
        <v>682</v>
      </c>
      <c r="F4798" t="s">
        <v>12379</v>
      </c>
      <c r="G4798" s="11"/>
      <c r="H4798" s="11"/>
    </row>
    <row r="4799" spans="1:8" x14ac:dyDescent="0.35">
      <c r="A4799" t="str">
        <f t="shared" si="76"/>
        <v>RXWASSAU</v>
      </c>
      <c r="B4799" t="s">
        <v>182</v>
      </c>
      <c r="C4799" t="s">
        <v>12376</v>
      </c>
      <c r="D4799" t="s">
        <v>6977</v>
      </c>
      <c r="E4799" t="s">
        <v>682</v>
      </c>
      <c r="F4799" t="s">
        <v>8405</v>
      </c>
      <c r="G4799" s="11"/>
      <c r="H4799" s="11"/>
    </row>
    <row r="4800" spans="1:8" x14ac:dyDescent="0.35">
      <c r="A4800" t="str">
        <f t="shared" si="76"/>
        <v>RXWASWard 21</v>
      </c>
      <c r="B4800" t="s">
        <v>182</v>
      </c>
      <c r="C4800" t="s">
        <v>12376</v>
      </c>
      <c r="D4800" t="s">
        <v>6977</v>
      </c>
      <c r="E4800" t="s">
        <v>682</v>
      </c>
      <c r="F4800" t="s">
        <v>8369</v>
      </c>
      <c r="G4800" s="11"/>
      <c r="H4800" s="11"/>
    </row>
    <row r="4801" spans="1:8" x14ac:dyDescent="0.35">
      <c r="A4801" t="str">
        <f t="shared" si="76"/>
        <v>RXWASWard 22 O</v>
      </c>
      <c r="B4801" t="s">
        <v>182</v>
      </c>
      <c r="C4801" t="s">
        <v>12376</v>
      </c>
      <c r="D4801" t="s">
        <v>6977</v>
      </c>
      <c r="E4801" t="s">
        <v>682</v>
      </c>
      <c r="F4801" t="s">
        <v>12380</v>
      </c>
      <c r="G4801" s="11"/>
      <c r="H4801" s="11"/>
    </row>
    <row r="4802" spans="1:8" x14ac:dyDescent="0.35">
      <c r="A4802" t="str">
        <f t="shared" si="76"/>
        <v>RXWASWard 22 RE</v>
      </c>
      <c r="B4802" t="s">
        <v>182</v>
      </c>
      <c r="C4802" t="s">
        <v>12376</v>
      </c>
      <c r="D4802" t="s">
        <v>6977</v>
      </c>
      <c r="E4802" t="s">
        <v>682</v>
      </c>
      <c r="F4802" t="s">
        <v>12381</v>
      </c>
      <c r="G4802" s="11"/>
      <c r="H4802" s="11"/>
    </row>
    <row r="4803" spans="1:8" x14ac:dyDescent="0.35">
      <c r="A4803" t="str">
        <f t="shared" si="76"/>
        <v>RXWASWard 23 O/H</v>
      </c>
      <c r="B4803" t="s">
        <v>182</v>
      </c>
      <c r="C4803" t="s">
        <v>12376</v>
      </c>
      <c r="D4803" t="s">
        <v>6977</v>
      </c>
      <c r="E4803" t="s">
        <v>682</v>
      </c>
      <c r="F4803" t="s">
        <v>12382</v>
      </c>
      <c r="G4803" s="11"/>
      <c r="H4803" s="11"/>
    </row>
    <row r="4804" spans="1:8" x14ac:dyDescent="0.35">
      <c r="A4804" t="str">
        <f t="shared" si="76"/>
        <v>RXWASWard 24 CCU</v>
      </c>
      <c r="B4804" t="s">
        <v>182</v>
      </c>
      <c r="C4804" t="s">
        <v>12376</v>
      </c>
      <c r="D4804" t="s">
        <v>6977</v>
      </c>
      <c r="E4804" t="s">
        <v>682</v>
      </c>
      <c r="F4804" t="s">
        <v>12383</v>
      </c>
      <c r="G4804" s="11"/>
      <c r="H4804" s="11"/>
    </row>
    <row r="4805" spans="1:8" x14ac:dyDescent="0.35">
      <c r="A4805" t="str">
        <f t="shared" si="76"/>
        <v>RXWASWard 25</v>
      </c>
      <c r="B4805" t="s">
        <v>182</v>
      </c>
      <c r="C4805" t="s">
        <v>12376</v>
      </c>
      <c r="D4805" t="s">
        <v>6977</v>
      </c>
      <c r="E4805" t="s">
        <v>682</v>
      </c>
      <c r="F4805" t="s">
        <v>8779</v>
      </c>
      <c r="G4805" s="11"/>
      <c r="H4805" s="11"/>
    </row>
    <row r="4806" spans="1:8" x14ac:dyDescent="0.35">
      <c r="A4806" t="str">
        <f t="shared" si="76"/>
        <v>RXWASWard 26 S/ICA/U</v>
      </c>
      <c r="B4806" t="s">
        <v>182</v>
      </c>
      <c r="C4806" t="s">
        <v>12376</v>
      </c>
      <c r="D4806" t="s">
        <v>6977</v>
      </c>
      <c r="E4806" t="s">
        <v>682</v>
      </c>
      <c r="F4806" t="s">
        <v>12384</v>
      </c>
      <c r="G4806" s="11"/>
      <c r="H4806" s="11"/>
    </row>
    <row r="4807" spans="1:8" x14ac:dyDescent="0.35">
      <c r="A4807" t="str">
        <f t="shared" si="76"/>
        <v>RXWASWard 28</v>
      </c>
      <c r="B4807" t="s">
        <v>182</v>
      </c>
      <c r="C4807" t="s">
        <v>12376</v>
      </c>
      <c r="D4807" t="s">
        <v>6977</v>
      </c>
      <c r="E4807" t="s">
        <v>682</v>
      </c>
      <c r="F4807" t="s">
        <v>8841</v>
      </c>
      <c r="G4807" s="11"/>
      <c r="H4807" s="11"/>
    </row>
    <row r="4808" spans="1:8" x14ac:dyDescent="0.35">
      <c r="A4808" t="str">
        <f t="shared" si="76"/>
        <v>RXWASWard 32 Short Stay</v>
      </c>
      <c r="B4808" t="s">
        <v>182</v>
      </c>
      <c r="C4808" t="s">
        <v>12376</v>
      </c>
      <c r="D4808" t="s">
        <v>6977</v>
      </c>
      <c r="E4808" t="s">
        <v>682</v>
      </c>
      <c r="F4808" t="s">
        <v>12385</v>
      </c>
      <c r="G4808" s="11"/>
      <c r="H4808" s="11"/>
    </row>
    <row r="4809" spans="1:8" x14ac:dyDescent="0.35">
      <c r="A4809" t="str">
        <f t="shared" si="76"/>
        <v>RXWMSRSH GP Maty</v>
      </c>
      <c r="B4809" t="s">
        <v>182</v>
      </c>
      <c r="C4809" t="s">
        <v>12376</v>
      </c>
      <c r="D4809" t="s">
        <v>6978</v>
      </c>
      <c r="E4809" t="s">
        <v>6979</v>
      </c>
      <c r="F4809" t="s">
        <v>12386</v>
      </c>
      <c r="G4809" s="11"/>
      <c r="H4809" s="11"/>
    </row>
    <row r="4810" spans="1:8" x14ac:dyDescent="0.35">
      <c r="A4810" t="str">
        <f t="shared" si="76"/>
        <v>RXWATAMU - PRH</v>
      </c>
      <c r="B4810" t="s">
        <v>182</v>
      </c>
      <c r="C4810" t="s">
        <v>12376</v>
      </c>
      <c r="D4810" t="s">
        <v>6980</v>
      </c>
      <c r="E4810" t="s">
        <v>6981</v>
      </c>
      <c r="F4810" t="s">
        <v>12387</v>
      </c>
      <c r="G4810" s="11"/>
      <c r="H4810" s="11"/>
    </row>
    <row r="4811" spans="1:8" x14ac:dyDescent="0.35">
      <c r="A4811" t="str">
        <f t="shared" si="76"/>
        <v>RXWATHASU</v>
      </c>
      <c r="B4811" t="s">
        <v>182</v>
      </c>
      <c r="C4811" t="s">
        <v>12376</v>
      </c>
      <c r="D4811" t="s">
        <v>6980</v>
      </c>
      <c r="E4811" t="s">
        <v>6981</v>
      </c>
      <c r="F4811" t="s">
        <v>8479</v>
      </c>
      <c r="G4811" s="11"/>
      <c r="H4811" s="11"/>
    </row>
    <row r="4812" spans="1:8" x14ac:dyDescent="0.35">
      <c r="A4812" t="str">
        <f t="shared" si="76"/>
        <v>RXWATITU/HDU (PRH)</v>
      </c>
      <c r="B4812" t="s">
        <v>182</v>
      </c>
      <c r="C4812" t="s">
        <v>12376</v>
      </c>
      <c r="D4812" t="s">
        <v>6980</v>
      </c>
      <c r="E4812" t="s">
        <v>6981</v>
      </c>
      <c r="F4812" t="s">
        <v>12388</v>
      </c>
      <c r="G4812" s="11"/>
      <c r="H4812" s="11"/>
    </row>
    <row r="4813" spans="1:8" x14ac:dyDescent="0.35">
      <c r="A4813" t="str">
        <f t="shared" si="76"/>
        <v>RXWATWard 10</v>
      </c>
      <c r="B4813" t="s">
        <v>182</v>
      </c>
      <c r="C4813" t="s">
        <v>12376</v>
      </c>
      <c r="D4813" t="s">
        <v>6980</v>
      </c>
      <c r="E4813" t="s">
        <v>6981</v>
      </c>
      <c r="F4813" t="s">
        <v>8361</v>
      </c>
      <c r="G4813" s="11"/>
      <c r="H4813" s="11"/>
    </row>
    <row r="4814" spans="1:8" x14ac:dyDescent="0.35">
      <c r="A4814" t="str">
        <f t="shared" si="76"/>
        <v>RXWATWard 11</v>
      </c>
      <c r="B4814" t="s">
        <v>182</v>
      </c>
      <c r="C4814" t="s">
        <v>12376</v>
      </c>
      <c r="D4814" t="s">
        <v>6980</v>
      </c>
      <c r="E4814" t="s">
        <v>6981</v>
      </c>
      <c r="F4814" t="s">
        <v>8744</v>
      </c>
      <c r="G4814" s="11"/>
      <c r="H4814" s="11"/>
    </row>
    <row r="4815" spans="1:8" x14ac:dyDescent="0.35">
      <c r="A4815" t="str">
        <f t="shared" si="76"/>
        <v>RXWATWard 14 Gynae</v>
      </c>
      <c r="B4815" t="s">
        <v>182</v>
      </c>
      <c r="C4815" t="s">
        <v>12376</v>
      </c>
      <c r="D4815" t="s">
        <v>6980</v>
      </c>
      <c r="E4815" t="s">
        <v>6981</v>
      </c>
      <c r="F4815" t="s">
        <v>12389</v>
      </c>
      <c r="G4815" s="11" t="s">
        <v>9744</v>
      </c>
      <c r="H4815" s="11">
        <v>43774</v>
      </c>
    </row>
    <row r="4816" spans="1:8" x14ac:dyDescent="0.35">
      <c r="A4816" t="str">
        <f t="shared" si="76"/>
        <v>RXWATWard 15</v>
      </c>
      <c r="B4816" t="s">
        <v>182</v>
      </c>
      <c r="C4816" t="s">
        <v>12376</v>
      </c>
      <c r="D4816" t="s">
        <v>6980</v>
      </c>
      <c r="E4816" t="s">
        <v>6981</v>
      </c>
      <c r="F4816" t="s">
        <v>8364</v>
      </c>
      <c r="G4816" s="11"/>
      <c r="H4816" s="11"/>
    </row>
    <row r="4817" spans="1:8" x14ac:dyDescent="0.35">
      <c r="A4817" t="str">
        <f t="shared" si="76"/>
        <v>RXWATWard 16</v>
      </c>
      <c r="B4817" t="s">
        <v>182</v>
      </c>
      <c r="C4817" t="s">
        <v>12376</v>
      </c>
      <c r="D4817" t="s">
        <v>6980</v>
      </c>
      <c r="E4817" t="s">
        <v>6981</v>
      </c>
      <c r="F4817" t="s">
        <v>8365</v>
      </c>
      <c r="G4817" s="11"/>
      <c r="H4817" s="11"/>
    </row>
    <row r="4818" spans="1:8" x14ac:dyDescent="0.35">
      <c r="A4818" t="str">
        <f t="shared" si="76"/>
        <v>RXWATWard 17</v>
      </c>
      <c r="B4818" t="s">
        <v>182</v>
      </c>
      <c r="C4818" t="s">
        <v>12376</v>
      </c>
      <c r="D4818" t="s">
        <v>6980</v>
      </c>
      <c r="E4818" t="s">
        <v>6981</v>
      </c>
      <c r="F4818" t="s">
        <v>8366</v>
      </c>
      <c r="G4818" s="11"/>
      <c r="H4818" s="11"/>
    </row>
    <row r="4819" spans="1:8" x14ac:dyDescent="0.35">
      <c r="A4819" t="str">
        <f t="shared" si="76"/>
        <v>RXWATWard 17SD</v>
      </c>
      <c r="B4819" t="s">
        <v>182</v>
      </c>
      <c r="C4819" t="s">
        <v>12376</v>
      </c>
      <c r="D4819" t="s">
        <v>6980</v>
      </c>
      <c r="E4819" t="s">
        <v>6981</v>
      </c>
      <c r="F4819" t="s">
        <v>12390</v>
      </c>
      <c r="G4819" s="11" t="s">
        <v>9744</v>
      </c>
      <c r="H4819" s="11">
        <v>43774</v>
      </c>
    </row>
    <row r="4820" spans="1:8" x14ac:dyDescent="0.35">
      <c r="A4820" t="str">
        <f t="shared" si="76"/>
        <v>RXWATWard 19 Childrens</v>
      </c>
      <c r="B4820" t="s">
        <v>182</v>
      </c>
      <c r="C4820" t="s">
        <v>12376</v>
      </c>
      <c r="D4820" t="s">
        <v>6980</v>
      </c>
      <c r="E4820" t="s">
        <v>6981</v>
      </c>
      <c r="F4820" t="s">
        <v>12391</v>
      </c>
      <c r="G4820" s="11"/>
      <c r="H4820" s="11"/>
    </row>
    <row r="4821" spans="1:8" x14ac:dyDescent="0.35">
      <c r="A4821" t="str">
        <f t="shared" si="76"/>
        <v>RXWATWard 4</v>
      </c>
      <c r="B4821" t="s">
        <v>182</v>
      </c>
      <c r="C4821" t="s">
        <v>12376</v>
      </c>
      <c r="D4821" t="s">
        <v>6980</v>
      </c>
      <c r="E4821" t="s">
        <v>6981</v>
      </c>
      <c r="F4821" t="s">
        <v>8754</v>
      </c>
      <c r="G4821" s="11"/>
      <c r="H4821" s="11"/>
    </row>
    <row r="4822" spans="1:8" x14ac:dyDescent="0.35">
      <c r="A4822" t="str">
        <f t="shared" si="76"/>
        <v>RXWATWard 6 CCU</v>
      </c>
      <c r="B4822" t="s">
        <v>182</v>
      </c>
      <c r="C4822" t="s">
        <v>12376</v>
      </c>
      <c r="D4822" t="s">
        <v>6980</v>
      </c>
      <c r="E4822" t="s">
        <v>6981</v>
      </c>
      <c r="F4822" t="s">
        <v>12392</v>
      </c>
      <c r="G4822" s="11"/>
      <c r="H4822" s="11"/>
    </row>
    <row r="4823" spans="1:8" x14ac:dyDescent="0.35">
      <c r="A4823" t="str">
        <f t="shared" si="76"/>
        <v>RXWATWard 7</v>
      </c>
      <c r="B4823" t="s">
        <v>182</v>
      </c>
      <c r="C4823" t="s">
        <v>12376</v>
      </c>
      <c r="D4823" t="s">
        <v>6980</v>
      </c>
      <c r="E4823" t="s">
        <v>6981</v>
      </c>
      <c r="F4823" t="s">
        <v>8785</v>
      </c>
      <c r="G4823" s="11"/>
      <c r="H4823" s="11"/>
    </row>
    <row r="4824" spans="1:8" x14ac:dyDescent="0.35">
      <c r="A4824" t="str">
        <f t="shared" si="76"/>
        <v>RXWATWard 8 ESC</v>
      </c>
      <c r="B4824" t="s">
        <v>182</v>
      </c>
      <c r="C4824" t="s">
        <v>12376</v>
      </c>
      <c r="D4824" t="s">
        <v>6980</v>
      </c>
      <c r="E4824" t="s">
        <v>6981</v>
      </c>
      <c r="F4824" t="s">
        <v>12393</v>
      </c>
      <c r="G4824" s="11"/>
      <c r="H4824" s="11"/>
    </row>
    <row r="4825" spans="1:8" x14ac:dyDescent="0.35">
      <c r="A4825" t="str">
        <f t="shared" si="76"/>
        <v>RXWATWard 9</v>
      </c>
      <c r="B4825" t="s">
        <v>182</v>
      </c>
      <c r="C4825" t="s">
        <v>12376</v>
      </c>
      <c r="D4825" t="s">
        <v>6980</v>
      </c>
      <c r="E4825" t="s">
        <v>6981</v>
      </c>
      <c r="F4825" t="s">
        <v>8749</v>
      </c>
      <c r="G4825" s="11"/>
      <c r="H4825" s="11"/>
    </row>
    <row r="4826" spans="1:8" x14ac:dyDescent="0.35">
      <c r="A4826" t="str">
        <f t="shared" si="76"/>
        <v>RXWMTWard 21 Postnatal</v>
      </c>
      <c r="B4826" t="s">
        <v>182</v>
      </c>
      <c r="C4826" t="s">
        <v>12376</v>
      </c>
      <c r="D4826" t="s">
        <v>6982</v>
      </c>
      <c r="E4826" t="s">
        <v>6983</v>
      </c>
      <c r="F4826" t="s">
        <v>12394</v>
      </c>
      <c r="G4826" s="11" t="s">
        <v>14411</v>
      </c>
      <c r="H4826" s="11"/>
    </row>
    <row r="4827" spans="1:8" x14ac:dyDescent="0.35">
      <c r="A4827" t="str">
        <f t="shared" si="76"/>
        <v>RXWMTWard 22 Antenatal</v>
      </c>
      <c r="B4827" t="s">
        <v>182</v>
      </c>
      <c r="C4827" t="s">
        <v>12376</v>
      </c>
      <c r="D4827" t="s">
        <v>6982</v>
      </c>
      <c r="E4827" t="s">
        <v>6983</v>
      </c>
      <c r="F4827" t="s">
        <v>12395</v>
      </c>
      <c r="G4827" s="11" t="s">
        <v>14413</v>
      </c>
      <c r="H4827" s="12"/>
    </row>
    <row r="4828" spans="1:8" x14ac:dyDescent="0.35">
      <c r="A4828" t="str">
        <f t="shared" si="76"/>
        <v>RXWMTWard 23 NNU</v>
      </c>
      <c r="B4828" t="s">
        <v>182</v>
      </c>
      <c r="C4828" t="s">
        <v>12376</v>
      </c>
      <c r="D4828" t="s">
        <v>6982</v>
      </c>
      <c r="E4828" t="s">
        <v>6983</v>
      </c>
      <c r="F4828" t="s">
        <v>12396</v>
      </c>
      <c r="G4828" s="11" t="s">
        <v>9744</v>
      </c>
      <c r="H4828" s="11">
        <v>43774</v>
      </c>
    </row>
    <row r="4829" spans="1:8" x14ac:dyDescent="0.35">
      <c r="A4829" t="str">
        <f t="shared" si="76"/>
        <v>RXWMTWard 24 Delivery</v>
      </c>
      <c r="B4829" t="s">
        <v>182</v>
      </c>
      <c r="C4829" t="s">
        <v>12376</v>
      </c>
      <c r="D4829" t="s">
        <v>6982</v>
      </c>
      <c r="E4829" t="s">
        <v>6983</v>
      </c>
      <c r="F4829" t="s">
        <v>12397</v>
      </c>
      <c r="G4829" s="11" t="s">
        <v>9744</v>
      </c>
      <c r="H4829" s="12">
        <v>43774</v>
      </c>
    </row>
    <row r="4830" spans="1:8" x14ac:dyDescent="0.35">
      <c r="A4830" t="str">
        <f t="shared" si="76"/>
        <v>RXWMTWrekin Midwife Led Unit</v>
      </c>
      <c r="B4830" t="s">
        <v>182</v>
      </c>
      <c r="C4830" t="s">
        <v>12376</v>
      </c>
      <c r="D4830" t="s">
        <v>6982</v>
      </c>
      <c r="E4830" t="s">
        <v>6983</v>
      </c>
      <c r="F4830" t="s">
        <v>12398</v>
      </c>
      <c r="G4830" s="11"/>
      <c r="H4830" s="11"/>
    </row>
    <row r="4831" spans="1:8" x14ac:dyDescent="0.35">
      <c r="A4831" t="str">
        <f t="shared" si="76"/>
        <v>R1D25Stonehouse Ward</v>
      </c>
      <c r="B4831" t="s">
        <v>183</v>
      </c>
      <c r="C4831" t="s">
        <v>12399</v>
      </c>
      <c r="D4831" t="s">
        <v>607</v>
      </c>
      <c r="E4831" t="s">
        <v>608</v>
      </c>
      <c r="F4831" t="s">
        <v>12400</v>
      </c>
      <c r="G4831" s="11"/>
      <c r="H4831" s="11"/>
    </row>
    <row r="4832" spans="1:8" x14ac:dyDescent="0.35">
      <c r="A4832" t="str">
        <f t="shared" si="76"/>
        <v>R1D22Agnes Campbell</v>
      </c>
      <c r="B4832" t="s">
        <v>183</v>
      </c>
      <c r="C4832" t="s">
        <v>12399</v>
      </c>
      <c r="D4832" t="s">
        <v>613</v>
      </c>
      <c r="E4832" t="s">
        <v>614</v>
      </c>
      <c r="F4832" t="s">
        <v>12401</v>
      </c>
      <c r="G4832" s="11"/>
      <c r="H4832" s="11"/>
    </row>
    <row r="4833" spans="1:8" x14ac:dyDescent="0.35">
      <c r="A4833" t="str">
        <f t="shared" si="76"/>
        <v>R1D21Dinham</v>
      </c>
      <c r="B4833" t="s">
        <v>183</v>
      </c>
      <c r="C4833" t="s">
        <v>12399</v>
      </c>
      <c r="D4833" t="s">
        <v>657</v>
      </c>
      <c r="E4833" t="s">
        <v>658</v>
      </c>
      <c r="F4833" t="s">
        <v>12402</v>
      </c>
      <c r="G4833" s="11"/>
      <c r="H4833" s="11"/>
    </row>
    <row r="4834" spans="1:8" x14ac:dyDescent="0.35">
      <c r="A4834" t="str">
        <f t="shared" si="76"/>
        <v>R1D16Subacute Ward 18</v>
      </c>
      <c r="B4834" t="s">
        <v>183</v>
      </c>
      <c r="C4834" t="s">
        <v>12399</v>
      </c>
      <c r="D4834" t="s">
        <v>681</v>
      </c>
      <c r="E4834" t="s">
        <v>682</v>
      </c>
      <c r="F4834" t="s">
        <v>14734</v>
      </c>
      <c r="G4834" s="11"/>
      <c r="H4834" s="11"/>
    </row>
    <row r="4835" spans="1:8" x14ac:dyDescent="0.35">
      <c r="A4835" t="str">
        <f t="shared" si="76"/>
        <v>R1D03Subacute Ward 36</v>
      </c>
      <c r="B4835" t="s">
        <v>183</v>
      </c>
      <c r="C4835" t="s">
        <v>12399</v>
      </c>
      <c r="D4835" t="s">
        <v>677</v>
      </c>
      <c r="E4835" t="s">
        <v>6981</v>
      </c>
      <c r="F4835" t="s">
        <v>14733</v>
      </c>
      <c r="G4835" s="11"/>
      <c r="H4835" s="11"/>
    </row>
    <row r="4836" spans="1:8" x14ac:dyDescent="0.35">
      <c r="A4836" t="str">
        <f t="shared" si="76"/>
        <v>R1D34Whitchurch Rehab Ward</v>
      </c>
      <c r="B4836" t="s">
        <v>183</v>
      </c>
      <c r="C4836" t="s">
        <v>12399</v>
      </c>
      <c r="D4836" t="s">
        <v>713</v>
      </c>
      <c r="E4836" t="s">
        <v>3243</v>
      </c>
      <c r="F4836" t="s">
        <v>12403</v>
      </c>
      <c r="G4836" s="11"/>
      <c r="H4836" s="11"/>
    </row>
    <row r="4837" spans="1:8" x14ac:dyDescent="0.35">
      <c r="A4837" t="str">
        <f t="shared" si="76"/>
        <v>RH5K6Waverley</v>
      </c>
      <c r="B4837" t="s">
        <v>185</v>
      </c>
      <c r="C4837" t="s">
        <v>14150</v>
      </c>
      <c r="D4837" t="s">
        <v>1656</v>
      </c>
      <c r="E4837" t="s">
        <v>1657</v>
      </c>
      <c r="F4837" t="s">
        <v>12410</v>
      </c>
      <c r="G4837" s="11"/>
      <c r="H4837" s="11"/>
    </row>
    <row r="4838" spans="1:8" x14ac:dyDescent="0.35">
      <c r="A4838" t="str">
        <f t="shared" si="76"/>
        <v>RH5E1Ash</v>
      </c>
      <c r="B4838" t="s">
        <v>185</v>
      </c>
      <c r="C4838" t="s">
        <v>14150</v>
      </c>
      <c r="D4838" t="s">
        <v>1658</v>
      </c>
      <c r="E4838" t="s">
        <v>1659</v>
      </c>
      <c r="F4838" t="s">
        <v>8389</v>
      </c>
      <c r="G4838" s="11"/>
      <c r="H4838" s="11"/>
    </row>
    <row r="4839" spans="1:8" x14ac:dyDescent="0.35">
      <c r="A4839" t="str">
        <f t="shared" si="76"/>
        <v>RH5D1Willow</v>
      </c>
      <c r="B4839" t="s">
        <v>185</v>
      </c>
      <c r="C4839" t="s">
        <v>14150</v>
      </c>
      <c r="D4839" t="s">
        <v>1660</v>
      </c>
      <c r="E4839" t="s">
        <v>1661</v>
      </c>
      <c r="F4839" t="s">
        <v>9206</v>
      </c>
      <c r="G4839" s="11"/>
      <c r="H4839" s="11"/>
    </row>
    <row r="4840" spans="1:8" x14ac:dyDescent="0.35">
      <c r="A4840" t="str">
        <f t="shared" si="76"/>
        <v>RH5F4Burnham</v>
      </c>
      <c r="B4840" t="s">
        <v>185</v>
      </c>
      <c r="C4840" t="s">
        <v>14150</v>
      </c>
      <c r="D4840" t="s">
        <v>1662</v>
      </c>
      <c r="E4840" t="s">
        <v>1663</v>
      </c>
      <c r="F4840" t="s">
        <v>12411</v>
      </c>
      <c r="G4840" s="11"/>
      <c r="H4840" s="11"/>
    </row>
    <row r="4841" spans="1:8" x14ac:dyDescent="0.35">
      <c r="A4841" t="str">
        <f t="shared" si="76"/>
        <v>RH5F9Crewkerne</v>
      </c>
      <c r="B4841" t="s">
        <v>185</v>
      </c>
      <c r="C4841" t="s">
        <v>14150</v>
      </c>
      <c r="D4841" t="s">
        <v>1670</v>
      </c>
      <c r="E4841" t="s">
        <v>1671</v>
      </c>
      <c r="F4841" t="s">
        <v>12412</v>
      </c>
      <c r="G4841" s="11"/>
      <c r="H4841" s="11"/>
    </row>
    <row r="4842" spans="1:8" x14ac:dyDescent="0.35">
      <c r="A4842" t="str">
        <f t="shared" si="76"/>
        <v>RH5G5Marshfield</v>
      </c>
      <c r="B4842" t="s">
        <v>185</v>
      </c>
      <c r="C4842" t="s">
        <v>14150</v>
      </c>
      <c r="D4842" t="s">
        <v>1674</v>
      </c>
      <c r="E4842" t="s">
        <v>977</v>
      </c>
      <c r="F4842" t="s">
        <v>12413</v>
      </c>
      <c r="G4842" s="11"/>
      <c r="H4842" s="11"/>
    </row>
    <row r="4843" spans="1:8" x14ac:dyDescent="0.35">
      <c r="A4843" t="str">
        <f t="shared" si="76"/>
        <v>RH576Holford</v>
      </c>
      <c r="B4843" t="s">
        <v>185</v>
      </c>
      <c r="C4843" t="s">
        <v>14150</v>
      </c>
      <c r="D4843" t="s">
        <v>1677</v>
      </c>
      <c r="E4843" t="s">
        <v>1678</v>
      </c>
      <c r="F4843" t="s">
        <v>12414</v>
      </c>
      <c r="G4843" s="11"/>
      <c r="H4843" s="11"/>
    </row>
    <row r="4844" spans="1:8" x14ac:dyDescent="0.35">
      <c r="A4844" t="str">
        <f t="shared" si="76"/>
        <v>RH5F5Exmoor (Ward 2)</v>
      </c>
      <c r="B4844" t="s">
        <v>185</v>
      </c>
      <c r="C4844" t="s">
        <v>14150</v>
      </c>
      <c r="D4844" t="s">
        <v>1681</v>
      </c>
      <c r="E4844" t="s">
        <v>1682</v>
      </c>
      <c r="F4844" t="s">
        <v>12415</v>
      </c>
      <c r="G4844" s="11"/>
      <c r="H4844" s="11"/>
    </row>
    <row r="4845" spans="1:8" x14ac:dyDescent="0.35">
      <c r="A4845" t="str">
        <f t="shared" si="76"/>
        <v>RH5A8AMU</v>
      </c>
      <c r="B4845" t="s">
        <v>185</v>
      </c>
      <c r="C4845" t="s">
        <v>14150</v>
      </c>
      <c r="D4845" t="s">
        <v>14151</v>
      </c>
      <c r="E4845" t="s">
        <v>973</v>
      </c>
      <c r="F4845" t="s">
        <v>8388</v>
      </c>
      <c r="G4845" s="11" t="s">
        <v>9718</v>
      </c>
      <c r="H4845" s="11">
        <v>43774</v>
      </c>
    </row>
    <row r="4846" spans="1:8" x14ac:dyDescent="0.35">
      <c r="A4846" t="str">
        <f t="shared" si="76"/>
        <v>RH5A8Barrington Ward</v>
      </c>
      <c r="B4846" t="s">
        <v>185</v>
      </c>
      <c r="C4846" t="s">
        <v>14150</v>
      </c>
      <c r="D4846" t="s">
        <v>14151</v>
      </c>
      <c r="E4846" t="s">
        <v>973</v>
      </c>
      <c r="F4846" t="s">
        <v>12840</v>
      </c>
      <c r="G4846" s="11"/>
      <c r="H4846" s="11"/>
    </row>
    <row r="4847" spans="1:8" x14ac:dyDescent="0.35">
      <c r="A4847" t="str">
        <f t="shared" si="76"/>
        <v>RH5A8Beacon Ward</v>
      </c>
      <c r="B4847" t="s">
        <v>185</v>
      </c>
      <c r="C4847" t="s">
        <v>14150</v>
      </c>
      <c r="D4847" t="s">
        <v>14151</v>
      </c>
      <c r="E4847" t="s">
        <v>973</v>
      </c>
      <c r="F4847" t="s">
        <v>12841</v>
      </c>
      <c r="G4847" s="11" t="s">
        <v>9744</v>
      </c>
      <c r="H4847" s="11">
        <v>43774</v>
      </c>
    </row>
    <row r="4848" spans="1:8" x14ac:dyDescent="0.35">
      <c r="A4848" t="str">
        <f t="shared" ref="A4848:A4911" si="77">CONCATENATE(D4848,F4848)</f>
        <v>RH5A8Blake</v>
      </c>
      <c r="B4848" t="s">
        <v>185</v>
      </c>
      <c r="C4848" t="s">
        <v>14150</v>
      </c>
      <c r="D4848" t="s">
        <v>14151</v>
      </c>
      <c r="E4848" t="s">
        <v>973</v>
      </c>
      <c r="F4848" t="s">
        <v>11124</v>
      </c>
      <c r="G4848" s="11"/>
      <c r="H4848" s="11"/>
    </row>
    <row r="4849" spans="1:8" x14ac:dyDescent="0.35">
      <c r="A4849" t="str">
        <f t="shared" si="77"/>
        <v>RH5A8CCU</v>
      </c>
      <c r="B4849" t="s">
        <v>185</v>
      </c>
      <c r="C4849" t="s">
        <v>14150</v>
      </c>
      <c r="D4849" t="s">
        <v>14151</v>
      </c>
      <c r="E4849" t="s">
        <v>973</v>
      </c>
      <c r="F4849" t="s">
        <v>8471</v>
      </c>
      <c r="G4849" s="11"/>
      <c r="H4849" s="11"/>
    </row>
    <row r="4850" spans="1:8" x14ac:dyDescent="0.35">
      <c r="A4850" t="str">
        <f t="shared" si="77"/>
        <v>RH5A8Childrens Unit</v>
      </c>
      <c r="B4850" t="s">
        <v>185</v>
      </c>
      <c r="C4850" t="s">
        <v>14150</v>
      </c>
      <c r="D4850" t="s">
        <v>14151</v>
      </c>
      <c r="E4850" t="s">
        <v>973</v>
      </c>
      <c r="F4850" t="s">
        <v>9597</v>
      </c>
      <c r="G4850" s="11"/>
      <c r="H4850" s="11"/>
    </row>
    <row r="4851" spans="1:8" x14ac:dyDescent="0.35">
      <c r="A4851" t="str">
        <f t="shared" si="77"/>
        <v>RH5A8Coleridge</v>
      </c>
      <c r="B4851" t="s">
        <v>185</v>
      </c>
      <c r="C4851" t="s">
        <v>14150</v>
      </c>
      <c r="D4851" t="s">
        <v>14151</v>
      </c>
      <c r="E4851" t="s">
        <v>973</v>
      </c>
      <c r="F4851" t="s">
        <v>12842</v>
      </c>
      <c r="G4851" s="11"/>
      <c r="H4851" s="11"/>
    </row>
    <row r="4852" spans="1:8" x14ac:dyDescent="0.35">
      <c r="A4852" t="str">
        <f t="shared" si="77"/>
        <v>RH5A8Conservators</v>
      </c>
      <c r="B4852" t="s">
        <v>185</v>
      </c>
      <c r="C4852" t="s">
        <v>14150</v>
      </c>
      <c r="D4852" t="s">
        <v>14151</v>
      </c>
      <c r="E4852" t="s">
        <v>973</v>
      </c>
      <c r="F4852" t="s">
        <v>12843</v>
      </c>
      <c r="G4852" s="11"/>
      <c r="H4852" s="11"/>
    </row>
    <row r="4853" spans="1:8" x14ac:dyDescent="0.35">
      <c r="A4853" t="str">
        <f t="shared" si="77"/>
        <v>RH5A8Dunkery</v>
      </c>
      <c r="B4853" t="s">
        <v>185</v>
      </c>
      <c r="C4853" t="s">
        <v>14150</v>
      </c>
      <c r="D4853" t="s">
        <v>14151</v>
      </c>
      <c r="E4853" t="s">
        <v>973</v>
      </c>
      <c r="F4853" t="s">
        <v>12844</v>
      </c>
      <c r="G4853" s="11"/>
      <c r="H4853" s="11"/>
    </row>
    <row r="4854" spans="1:8" x14ac:dyDescent="0.35">
      <c r="A4854" t="str">
        <f t="shared" si="77"/>
        <v>RH5A8Eliot Ward</v>
      </c>
      <c r="B4854" t="s">
        <v>185</v>
      </c>
      <c r="C4854" t="s">
        <v>14150</v>
      </c>
      <c r="D4854" t="s">
        <v>14151</v>
      </c>
      <c r="E4854" t="s">
        <v>973</v>
      </c>
      <c r="F4854" t="s">
        <v>12845</v>
      </c>
      <c r="G4854" s="11"/>
      <c r="H4854" s="11"/>
    </row>
    <row r="4855" spans="1:8" x14ac:dyDescent="0.35">
      <c r="A4855" t="str">
        <f t="shared" si="77"/>
        <v>RH5A8Exmoor</v>
      </c>
      <c r="B4855" t="s">
        <v>185</v>
      </c>
      <c r="C4855" t="s">
        <v>14150</v>
      </c>
      <c r="D4855" t="s">
        <v>14151</v>
      </c>
      <c r="E4855" t="s">
        <v>973</v>
      </c>
      <c r="F4855" t="s">
        <v>12846</v>
      </c>
      <c r="G4855" s="11"/>
      <c r="H4855" s="11"/>
    </row>
    <row r="4856" spans="1:8" x14ac:dyDescent="0.35">
      <c r="A4856" t="str">
        <f t="shared" si="77"/>
        <v>RH5A8Fielding Ward</v>
      </c>
      <c r="B4856" t="s">
        <v>185</v>
      </c>
      <c r="C4856" t="s">
        <v>14150</v>
      </c>
      <c r="D4856" t="s">
        <v>14151</v>
      </c>
      <c r="E4856" t="s">
        <v>973</v>
      </c>
      <c r="F4856" t="s">
        <v>12847</v>
      </c>
      <c r="G4856" s="11"/>
      <c r="H4856" s="11"/>
    </row>
    <row r="4857" spans="1:8" x14ac:dyDescent="0.35">
      <c r="A4857" t="str">
        <f t="shared" si="77"/>
        <v>RH5A8Gould Ward</v>
      </c>
      <c r="B4857" t="s">
        <v>185</v>
      </c>
      <c r="C4857" t="s">
        <v>14150</v>
      </c>
      <c r="D4857" t="s">
        <v>14151</v>
      </c>
      <c r="E4857" t="s">
        <v>973</v>
      </c>
      <c r="F4857" t="s">
        <v>12848</v>
      </c>
      <c r="G4857" s="11"/>
      <c r="H4857" s="11"/>
    </row>
    <row r="4858" spans="1:8" x14ac:dyDescent="0.35">
      <c r="A4858" t="str">
        <f t="shared" si="77"/>
        <v>RH5A8Hestercombe</v>
      </c>
      <c r="B4858" t="s">
        <v>185</v>
      </c>
      <c r="C4858" t="s">
        <v>14150</v>
      </c>
      <c r="D4858" t="s">
        <v>14151</v>
      </c>
      <c r="E4858" t="s">
        <v>973</v>
      </c>
      <c r="F4858" t="s">
        <v>12849</v>
      </c>
      <c r="G4858" s="11"/>
      <c r="H4858" s="11"/>
    </row>
    <row r="4859" spans="1:8" x14ac:dyDescent="0.35">
      <c r="A4859" t="str">
        <f t="shared" si="77"/>
        <v>RH5A8ITU</v>
      </c>
      <c r="B4859" t="s">
        <v>185</v>
      </c>
      <c r="C4859" t="s">
        <v>14150</v>
      </c>
      <c r="D4859" t="s">
        <v>14151</v>
      </c>
      <c r="E4859" t="s">
        <v>973</v>
      </c>
      <c r="F4859" t="s">
        <v>8398</v>
      </c>
      <c r="G4859" s="11"/>
      <c r="H4859" s="11"/>
    </row>
    <row r="4860" spans="1:8" x14ac:dyDescent="0.35">
      <c r="A4860" t="str">
        <f t="shared" si="77"/>
        <v>RH5A8Lydeard</v>
      </c>
      <c r="B4860" t="s">
        <v>185</v>
      </c>
      <c r="C4860" t="s">
        <v>14150</v>
      </c>
      <c r="D4860" t="s">
        <v>14151</v>
      </c>
      <c r="E4860" t="s">
        <v>973</v>
      </c>
      <c r="F4860" t="s">
        <v>12850</v>
      </c>
      <c r="G4860" s="11"/>
      <c r="H4860" s="11"/>
    </row>
    <row r="4861" spans="1:8" x14ac:dyDescent="0.35">
      <c r="A4861" t="str">
        <f t="shared" si="77"/>
        <v>RH5A8Maternity Wards</v>
      </c>
      <c r="B4861" t="s">
        <v>185</v>
      </c>
      <c r="C4861" t="s">
        <v>14150</v>
      </c>
      <c r="D4861" t="s">
        <v>14151</v>
      </c>
      <c r="E4861" t="s">
        <v>973</v>
      </c>
      <c r="F4861" t="s">
        <v>12851</v>
      </c>
      <c r="G4861" s="11"/>
      <c r="H4861" s="11"/>
    </row>
    <row r="4862" spans="1:8" x14ac:dyDescent="0.35">
      <c r="A4862" t="str">
        <f t="shared" si="77"/>
        <v>RH5A8Mendip</v>
      </c>
      <c r="B4862" t="s">
        <v>185</v>
      </c>
      <c r="C4862" t="s">
        <v>14150</v>
      </c>
      <c r="D4862" t="s">
        <v>14151</v>
      </c>
      <c r="E4862" t="s">
        <v>973</v>
      </c>
      <c r="F4862" t="s">
        <v>12852</v>
      </c>
      <c r="G4862" s="11"/>
      <c r="H4862" s="11"/>
    </row>
    <row r="4863" spans="1:8" x14ac:dyDescent="0.35">
      <c r="A4863" t="str">
        <f t="shared" si="77"/>
        <v>RH5A8Montacute Ward</v>
      </c>
      <c r="B4863" t="s">
        <v>185</v>
      </c>
      <c r="C4863" t="s">
        <v>14150</v>
      </c>
      <c r="D4863" t="s">
        <v>14151</v>
      </c>
      <c r="E4863" t="s">
        <v>973</v>
      </c>
      <c r="F4863" t="s">
        <v>12853</v>
      </c>
      <c r="G4863" s="11"/>
      <c r="H4863" s="11"/>
    </row>
    <row r="4864" spans="1:8" x14ac:dyDescent="0.35">
      <c r="A4864" t="str">
        <f t="shared" si="77"/>
        <v>RH5A8Parkside</v>
      </c>
      <c r="B4864" t="s">
        <v>185</v>
      </c>
      <c r="C4864" t="s">
        <v>14150</v>
      </c>
      <c r="D4864" t="s">
        <v>14151</v>
      </c>
      <c r="E4864" t="s">
        <v>973</v>
      </c>
      <c r="F4864" t="s">
        <v>9867</v>
      </c>
      <c r="G4864" s="11"/>
      <c r="H4864" s="11"/>
    </row>
    <row r="4865" spans="1:8" x14ac:dyDescent="0.35">
      <c r="A4865" t="str">
        <f t="shared" si="77"/>
        <v>RH5A8Portman</v>
      </c>
      <c r="B4865" t="s">
        <v>185</v>
      </c>
      <c r="C4865" t="s">
        <v>14150</v>
      </c>
      <c r="D4865" t="s">
        <v>14151</v>
      </c>
      <c r="E4865" t="s">
        <v>973</v>
      </c>
      <c r="F4865" t="s">
        <v>12854</v>
      </c>
      <c r="G4865" s="11"/>
      <c r="H4865" s="11"/>
    </row>
    <row r="4866" spans="1:8" x14ac:dyDescent="0.35">
      <c r="A4866" t="str">
        <f t="shared" si="77"/>
        <v>RH5A8SAU Ward 2</v>
      </c>
      <c r="B4866" t="s">
        <v>185</v>
      </c>
      <c r="C4866" t="s">
        <v>14150</v>
      </c>
      <c r="D4866" t="s">
        <v>14151</v>
      </c>
      <c r="E4866" t="s">
        <v>973</v>
      </c>
      <c r="F4866" t="s">
        <v>12855</v>
      </c>
      <c r="G4866" s="11"/>
      <c r="H4866" s="11"/>
    </row>
    <row r="4867" spans="1:8" x14ac:dyDescent="0.35">
      <c r="A4867" t="str">
        <f t="shared" si="77"/>
        <v>RH5A8SCBU</v>
      </c>
      <c r="B4867" t="s">
        <v>185</v>
      </c>
      <c r="C4867" t="s">
        <v>14150</v>
      </c>
      <c r="D4867" t="s">
        <v>14151</v>
      </c>
      <c r="E4867" t="s">
        <v>973</v>
      </c>
      <c r="F4867" t="s">
        <v>8490</v>
      </c>
      <c r="G4867" s="11"/>
      <c r="H4867" s="11"/>
    </row>
    <row r="4868" spans="1:8" x14ac:dyDescent="0.35">
      <c r="A4868" t="str">
        <f t="shared" si="77"/>
        <v>RH5A8Sheppard Gastro</v>
      </c>
      <c r="B4868" t="s">
        <v>185</v>
      </c>
      <c r="C4868" t="s">
        <v>14150</v>
      </c>
      <c r="D4868" t="s">
        <v>14151</v>
      </c>
      <c r="E4868" t="s">
        <v>973</v>
      </c>
      <c r="F4868" t="s">
        <v>12856</v>
      </c>
      <c r="G4868" s="11"/>
      <c r="H4868" s="11"/>
    </row>
    <row r="4869" spans="1:8" x14ac:dyDescent="0.35">
      <c r="A4869" t="str">
        <f t="shared" si="77"/>
        <v>RH5A8Surgical Admissions Lounge (SAL)</v>
      </c>
      <c r="B4869" t="s">
        <v>185</v>
      </c>
      <c r="C4869" t="s">
        <v>14150</v>
      </c>
      <c r="D4869" t="s">
        <v>14151</v>
      </c>
      <c r="E4869" t="s">
        <v>973</v>
      </c>
      <c r="F4869" t="s">
        <v>14612</v>
      </c>
      <c r="G4869" s="11"/>
      <c r="H4869" s="11"/>
    </row>
    <row r="4870" spans="1:8" x14ac:dyDescent="0.35">
      <c r="A4870" t="str">
        <f t="shared" si="77"/>
        <v>RH5A8Triscombe</v>
      </c>
      <c r="B4870" t="s">
        <v>185</v>
      </c>
      <c r="C4870" t="s">
        <v>14150</v>
      </c>
      <c r="D4870" t="s">
        <v>14151</v>
      </c>
      <c r="E4870" t="s">
        <v>973</v>
      </c>
      <c r="F4870" t="s">
        <v>12857</v>
      </c>
      <c r="G4870" s="11"/>
      <c r="H4870" s="11"/>
    </row>
    <row r="4871" spans="1:8" x14ac:dyDescent="0.35">
      <c r="A4871" t="str">
        <f t="shared" si="77"/>
        <v>RH5A8Ward 9</v>
      </c>
      <c r="B4871" t="s">
        <v>185</v>
      </c>
      <c r="C4871" t="s">
        <v>14150</v>
      </c>
      <c r="D4871" t="s">
        <v>14151</v>
      </c>
      <c r="E4871" t="s">
        <v>973</v>
      </c>
      <c r="F4871" t="s">
        <v>8749</v>
      </c>
      <c r="G4871" s="11"/>
      <c r="H4871" s="11"/>
    </row>
    <row r="4872" spans="1:8" x14ac:dyDescent="0.35">
      <c r="A4872" t="str">
        <f t="shared" si="77"/>
        <v>RH5A8Wordsworth</v>
      </c>
      <c r="B4872" t="s">
        <v>185</v>
      </c>
      <c r="C4872" t="s">
        <v>14150</v>
      </c>
      <c r="D4872" t="s">
        <v>14151</v>
      </c>
      <c r="E4872" t="s">
        <v>973</v>
      </c>
      <c r="F4872" t="s">
        <v>12858</v>
      </c>
      <c r="G4872" s="11"/>
      <c r="H4872" s="11"/>
    </row>
    <row r="4873" spans="1:8" x14ac:dyDescent="0.35">
      <c r="A4873" t="str">
        <f t="shared" si="77"/>
        <v>RH563Pyrland 1</v>
      </c>
      <c r="B4873" t="s">
        <v>185</v>
      </c>
      <c r="C4873" t="s">
        <v>14150</v>
      </c>
      <c r="D4873" t="s">
        <v>1685</v>
      </c>
      <c r="E4873" t="s">
        <v>1686</v>
      </c>
      <c r="F4873" t="s">
        <v>12416</v>
      </c>
      <c r="G4873" s="11"/>
      <c r="H4873" s="11"/>
    </row>
    <row r="4874" spans="1:8" x14ac:dyDescent="0.35">
      <c r="A4874" t="str">
        <f t="shared" si="77"/>
        <v>RH563Pyrland 2</v>
      </c>
      <c r="B4874" t="s">
        <v>185</v>
      </c>
      <c r="C4874" t="s">
        <v>14150</v>
      </c>
      <c r="D4874" t="s">
        <v>1685</v>
      </c>
      <c r="E4874" t="s">
        <v>1686</v>
      </c>
      <c r="F4874" t="s">
        <v>12417</v>
      </c>
      <c r="G4874" s="11"/>
      <c r="H4874" s="11"/>
    </row>
    <row r="4875" spans="1:8" x14ac:dyDescent="0.35">
      <c r="A4875" t="str">
        <f t="shared" si="77"/>
        <v>RH572Rowan</v>
      </c>
      <c r="B4875" t="s">
        <v>185</v>
      </c>
      <c r="C4875" t="s">
        <v>14150</v>
      </c>
      <c r="D4875" t="s">
        <v>1689</v>
      </c>
      <c r="E4875" t="s">
        <v>1690</v>
      </c>
      <c r="F4875" t="s">
        <v>9364</v>
      </c>
      <c r="G4875" s="11"/>
      <c r="H4875" s="11"/>
    </row>
    <row r="4876" spans="1:8" x14ac:dyDescent="0.35">
      <c r="A4876" t="str">
        <f t="shared" si="77"/>
        <v>RH536Rydon 1</v>
      </c>
      <c r="B4876" t="s">
        <v>185</v>
      </c>
      <c r="C4876" t="s">
        <v>14150</v>
      </c>
      <c r="D4876" t="s">
        <v>1691</v>
      </c>
      <c r="E4876" t="s">
        <v>1692</v>
      </c>
      <c r="F4876" t="s">
        <v>12418</v>
      </c>
      <c r="G4876" s="11"/>
      <c r="H4876" s="11"/>
    </row>
    <row r="4877" spans="1:8" x14ac:dyDescent="0.35">
      <c r="A4877" t="str">
        <f t="shared" si="77"/>
        <v>RH536Rydon 2</v>
      </c>
      <c r="B4877" t="s">
        <v>185</v>
      </c>
      <c r="C4877" t="s">
        <v>14150</v>
      </c>
      <c r="D4877" t="s">
        <v>1691</v>
      </c>
      <c r="E4877" t="s">
        <v>1692</v>
      </c>
      <c r="F4877" t="s">
        <v>12419</v>
      </c>
      <c r="G4877" s="11"/>
      <c r="H4877" s="11"/>
    </row>
    <row r="4878" spans="1:8" x14ac:dyDescent="0.35">
      <c r="A4878" t="str">
        <f t="shared" si="77"/>
        <v>RH5F7Shepton</v>
      </c>
      <c r="B4878" t="s">
        <v>185</v>
      </c>
      <c r="C4878" t="s">
        <v>14150</v>
      </c>
      <c r="D4878" t="s">
        <v>1693</v>
      </c>
      <c r="E4878" t="s">
        <v>974</v>
      </c>
      <c r="F4878" t="s">
        <v>12420</v>
      </c>
      <c r="G4878" s="11"/>
      <c r="H4878" s="11"/>
    </row>
    <row r="4879" spans="1:8" x14ac:dyDescent="0.35">
      <c r="A4879" t="str">
        <f t="shared" si="77"/>
        <v>RH5G1Mary Robertson</v>
      </c>
      <c r="B4879" t="s">
        <v>185</v>
      </c>
      <c r="C4879" t="s">
        <v>14150</v>
      </c>
      <c r="D4879" t="s">
        <v>1694</v>
      </c>
      <c r="E4879" t="s">
        <v>1695</v>
      </c>
      <c r="F4879" t="s">
        <v>12421</v>
      </c>
      <c r="G4879" s="11"/>
      <c r="H4879" s="11"/>
    </row>
    <row r="4880" spans="1:8" x14ac:dyDescent="0.35">
      <c r="A4880" t="str">
        <f t="shared" si="77"/>
        <v>RH5H5St Andrews</v>
      </c>
      <c r="B4880" t="s">
        <v>185</v>
      </c>
      <c r="C4880" t="s">
        <v>14150</v>
      </c>
      <c r="D4880" t="s">
        <v>1696</v>
      </c>
      <c r="E4880" t="s">
        <v>1697</v>
      </c>
      <c r="F4880" t="s">
        <v>12422</v>
      </c>
      <c r="G4880" s="11"/>
      <c r="H4880" s="11"/>
    </row>
    <row r="4881" spans="1:8" x14ac:dyDescent="0.35">
      <c r="A4881" t="str">
        <f t="shared" si="77"/>
        <v>RH563Wellington</v>
      </c>
      <c r="B4881" t="s">
        <v>185</v>
      </c>
      <c r="C4881" t="s">
        <v>14150</v>
      </c>
      <c r="D4881" t="s">
        <v>1685</v>
      </c>
      <c r="E4881" t="s">
        <v>1709</v>
      </c>
      <c r="F4881" t="s">
        <v>12423</v>
      </c>
      <c r="G4881" s="11"/>
      <c r="H4881" s="11"/>
    </row>
    <row r="4882" spans="1:8" x14ac:dyDescent="0.35">
      <c r="A4882" t="str">
        <f t="shared" si="77"/>
        <v>RH5D8Wessex</v>
      </c>
      <c r="B4882" t="s">
        <v>185</v>
      </c>
      <c r="C4882" t="s">
        <v>14150</v>
      </c>
      <c r="D4882" t="s">
        <v>1710</v>
      </c>
      <c r="E4882" t="s">
        <v>1711</v>
      </c>
      <c r="F4882" t="s">
        <v>10134</v>
      </c>
      <c r="G4882" s="11"/>
      <c r="H4882" s="11"/>
    </row>
    <row r="4883" spans="1:8" x14ac:dyDescent="0.35">
      <c r="A4883" t="str">
        <f t="shared" si="77"/>
        <v>RH5F8Combined wards</v>
      </c>
      <c r="B4883" t="s">
        <v>185</v>
      </c>
      <c r="C4883" t="s">
        <v>14150</v>
      </c>
      <c r="D4883" t="s">
        <v>1712</v>
      </c>
      <c r="E4883" t="s">
        <v>1713</v>
      </c>
      <c r="F4883" t="s">
        <v>12425</v>
      </c>
      <c r="G4883" s="11"/>
      <c r="H4883" s="11"/>
    </row>
    <row r="4884" spans="1:8" x14ac:dyDescent="0.35">
      <c r="A4884" t="str">
        <f t="shared" si="77"/>
        <v>RH5F6Meadow</v>
      </c>
      <c r="B4884" t="s">
        <v>185</v>
      </c>
      <c r="C4884" t="s">
        <v>14150</v>
      </c>
      <c r="D4884" t="s">
        <v>1714</v>
      </c>
      <c r="E4884" t="s">
        <v>1715</v>
      </c>
      <c r="F4884" t="s">
        <v>8766</v>
      </c>
      <c r="G4884" s="11"/>
      <c r="H4884" s="11"/>
    </row>
    <row r="4885" spans="1:8" x14ac:dyDescent="0.35">
      <c r="A4885" t="str">
        <f t="shared" si="77"/>
        <v>RH5G2Hadspen</v>
      </c>
      <c r="B4885" t="s">
        <v>185</v>
      </c>
      <c r="C4885" t="s">
        <v>14150</v>
      </c>
      <c r="D4885" t="s">
        <v>1718</v>
      </c>
      <c r="E4885" t="s">
        <v>1719</v>
      </c>
      <c r="F4885" t="s">
        <v>12426</v>
      </c>
      <c r="G4885" s="11"/>
      <c r="H4885" s="11"/>
    </row>
    <row r="4886" spans="1:8" x14ac:dyDescent="0.35">
      <c r="A4886" t="str">
        <f t="shared" si="77"/>
        <v>RV5G0Addison Ward</v>
      </c>
      <c r="B4886" t="s">
        <v>186</v>
      </c>
      <c r="C4886" t="s">
        <v>12427</v>
      </c>
      <c r="D4886" t="s">
        <v>12428</v>
      </c>
      <c r="E4886" t="s">
        <v>12429</v>
      </c>
      <c r="F4886" t="s">
        <v>12430</v>
      </c>
      <c r="G4886" s="11"/>
      <c r="H4886" s="11"/>
    </row>
    <row r="4887" spans="1:8" x14ac:dyDescent="0.35">
      <c r="A4887" t="str">
        <f t="shared" si="77"/>
        <v>RV505Bethlem Adolescent PICU</v>
      </c>
      <c r="B4887" t="s">
        <v>186</v>
      </c>
      <c r="C4887" t="s">
        <v>12427</v>
      </c>
      <c r="D4887" t="s">
        <v>4374</v>
      </c>
      <c r="E4887" t="s">
        <v>12431</v>
      </c>
      <c r="F4887" t="s">
        <v>12432</v>
      </c>
      <c r="G4887" s="11"/>
      <c r="H4887" s="11"/>
    </row>
    <row r="4888" spans="1:8" x14ac:dyDescent="0.35">
      <c r="A4888" t="str">
        <f t="shared" si="77"/>
        <v>RV505Bethlem Adolescent Unit (BAU)</v>
      </c>
      <c r="B4888" t="s">
        <v>186</v>
      </c>
      <c r="C4888" t="s">
        <v>12427</v>
      </c>
      <c r="D4888" t="s">
        <v>4374</v>
      </c>
      <c r="E4888" t="s">
        <v>12431</v>
      </c>
      <c r="F4888" t="s">
        <v>12433</v>
      </c>
      <c r="G4888" s="11"/>
      <c r="H4888" s="11"/>
    </row>
    <row r="4889" spans="1:8" x14ac:dyDescent="0.35">
      <c r="A4889" t="str">
        <f t="shared" si="77"/>
        <v>RV505Brook Ward</v>
      </c>
      <c r="B4889" t="s">
        <v>186</v>
      </c>
      <c r="C4889" t="s">
        <v>12427</v>
      </c>
      <c r="D4889" t="s">
        <v>4374</v>
      </c>
      <c r="E4889" t="s">
        <v>12431</v>
      </c>
      <c r="F4889" t="s">
        <v>10035</v>
      </c>
      <c r="G4889" s="11"/>
      <c r="H4889" s="11"/>
    </row>
    <row r="4890" spans="1:8" x14ac:dyDescent="0.35">
      <c r="A4890" t="str">
        <f t="shared" si="77"/>
        <v>RV505Chaffinch Ward</v>
      </c>
      <c r="B4890" t="s">
        <v>186</v>
      </c>
      <c r="C4890" t="s">
        <v>12427</v>
      </c>
      <c r="D4890" t="s">
        <v>4374</v>
      </c>
      <c r="E4890" t="s">
        <v>12431</v>
      </c>
      <c r="F4890" t="s">
        <v>12434</v>
      </c>
      <c r="G4890" s="11"/>
      <c r="H4890" s="11"/>
    </row>
    <row r="4891" spans="1:8" x14ac:dyDescent="0.35">
      <c r="A4891" t="str">
        <f t="shared" si="77"/>
        <v>RV505Chelsham House</v>
      </c>
      <c r="B4891" t="s">
        <v>186</v>
      </c>
      <c r="C4891" t="s">
        <v>12427</v>
      </c>
      <c r="D4891" t="s">
        <v>4374</v>
      </c>
      <c r="E4891" t="s">
        <v>12431</v>
      </c>
      <c r="F4891" t="s">
        <v>12435</v>
      </c>
      <c r="G4891" s="11" t="s">
        <v>8593</v>
      </c>
      <c r="H4891" s="11">
        <v>43735</v>
      </c>
    </row>
    <row r="4892" spans="1:8" x14ac:dyDescent="0.35">
      <c r="A4892" t="str">
        <f t="shared" si="77"/>
        <v>RV505Croydon PICU</v>
      </c>
      <c r="B4892" t="s">
        <v>186</v>
      </c>
      <c r="C4892" t="s">
        <v>12427</v>
      </c>
      <c r="D4892" t="s">
        <v>4374</v>
      </c>
      <c r="E4892" t="s">
        <v>12431</v>
      </c>
      <c r="F4892" t="s">
        <v>12436</v>
      </c>
      <c r="G4892" s="11"/>
      <c r="H4892" s="11"/>
    </row>
    <row r="4893" spans="1:8" x14ac:dyDescent="0.35">
      <c r="A4893" t="str">
        <f t="shared" si="77"/>
        <v>RV505Eating Disorders Unit (EDU)</v>
      </c>
      <c r="B4893" t="s">
        <v>186</v>
      </c>
      <c r="C4893" t="s">
        <v>12427</v>
      </c>
      <c r="D4893" t="s">
        <v>4374</v>
      </c>
      <c r="E4893" t="s">
        <v>12431</v>
      </c>
      <c r="F4893" t="s">
        <v>12437</v>
      </c>
      <c r="G4893" s="11"/>
      <c r="H4893" s="11"/>
    </row>
    <row r="4894" spans="1:8" x14ac:dyDescent="0.35">
      <c r="A4894" t="str">
        <f t="shared" si="77"/>
        <v>RV505Effra Ward</v>
      </c>
      <c r="B4894" t="s">
        <v>186</v>
      </c>
      <c r="C4894" t="s">
        <v>12427</v>
      </c>
      <c r="D4894" t="s">
        <v>4374</v>
      </c>
      <c r="E4894" t="s">
        <v>12431</v>
      </c>
      <c r="F4894" t="s">
        <v>12438</v>
      </c>
      <c r="G4894" s="11"/>
      <c r="H4894" s="11"/>
    </row>
    <row r="4895" spans="1:8" x14ac:dyDescent="0.35">
      <c r="A4895" t="str">
        <f t="shared" si="77"/>
        <v>RV505Fitzmary 1 (FM1)</v>
      </c>
      <c r="B4895" t="s">
        <v>186</v>
      </c>
      <c r="C4895" t="s">
        <v>12427</v>
      </c>
      <c r="D4895" t="s">
        <v>4374</v>
      </c>
      <c r="E4895" t="s">
        <v>12431</v>
      </c>
      <c r="F4895" t="s">
        <v>12439</v>
      </c>
      <c r="G4895" s="11"/>
      <c r="H4895" s="11"/>
    </row>
    <row r="4896" spans="1:8" x14ac:dyDescent="0.35">
      <c r="A4896" t="str">
        <f t="shared" si="77"/>
        <v>RV505Gresham 1 Ward</v>
      </c>
      <c r="B4896" t="s">
        <v>186</v>
      </c>
      <c r="C4896" t="s">
        <v>12427</v>
      </c>
      <c r="D4896" t="s">
        <v>4374</v>
      </c>
      <c r="E4896" t="s">
        <v>12431</v>
      </c>
      <c r="F4896" t="s">
        <v>12440</v>
      </c>
      <c r="G4896" s="11"/>
      <c r="H4896" s="11"/>
    </row>
    <row r="4897" spans="1:8" x14ac:dyDescent="0.35">
      <c r="A4897" t="str">
        <f t="shared" si="77"/>
        <v>RV505Gresham 2 Ward</v>
      </c>
      <c r="B4897" t="s">
        <v>186</v>
      </c>
      <c r="C4897" t="s">
        <v>12427</v>
      </c>
      <c r="D4897" t="s">
        <v>4374</v>
      </c>
      <c r="E4897" t="s">
        <v>12431</v>
      </c>
      <c r="F4897" t="s">
        <v>12441</v>
      </c>
      <c r="G4897" s="11"/>
      <c r="H4897" s="11"/>
    </row>
    <row r="4898" spans="1:8" x14ac:dyDescent="0.35">
      <c r="A4898" t="str">
        <f t="shared" si="77"/>
        <v>RV505Lishman Unit</v>
      </c>
      <c r="B4898" t="s">
        <v>186</v>
      </c>
      <c r="C4898" t="s">
        <v>12427</v>
      </c>
      <c r="D4898" t="s">
        <v>4374</v>
      </c>
      <c r="E4898" t="s">
        <v>12431</v>
      </c>
      <c r="F4898" t="s">
        <v>12442</v>
      </c>
      <c r="G4898" s="11"/>
      <c r="H4898" s="11"/>
    </row>
    <row r="4899" spans="1:8" x14ac:dyDescent="0.35">
      <c r="A4899" t="str">
        <f t="shared" si="77"/>
        <v>RV505Mother and Baby Unit (MBU)</v>
      </c>
      <c r="B4899" t="s">
        <v>186</v>
      </c>
      <c r="C4899" t="s">
        <v>12427</v>
      </c>
      <c r="D4899" t="s">
        <v>4374</v>
      </c>
      <c r="E4899" t="s">
        <v>12431</v>
      </c>
      <c r="F4899" t="s">
        <v>12443</v>
      </c>
      <c r="G4899" s="11"/>
      <c r="H4899" s="11"/>
    </row>
    <row r="4900" spans="1:8" x14ac:dyDescent="0.35">
      <c r="A4900" t="str">
        <f t="shared" si="77"/>
        <v>RV505National Autism Unit (NAU)</v>
      </c>
      <c r="B4900" t="s">
        <v>186</v>
      </c>
      <c r="C4900" t="s">
        <v>12427</v>
      </c>
      <c r="D4900" t="s">
        <v>4374</v>
      </c>
      <c r="E4900" t="s">
        <v>12431</v>
      </c>
      <c r="F4900" t="s">
        <v>12444</v>
      </c>
      <c r="G4900" s="11"/>
      <c r="H4900" s="11"/>
    </row>
    <row r="4901" spans="1:8" x14ac:dyDescent="0.35">
      <c r="A4901" t="str">
        <f t="shared" si="77"/>
        <v>RV505National Psychosis Inpatient Unit (NPU)</v>
      </c>
      <c r="B4901" t="s">
        <v>186</v>
      </c>
      <c r="C4901" t="s">
        <v>12427</v>
      </c>
      <c r="D4901" t="s">
        <v>4374</v>
      </c>
      <c r="E4901" t="s">
        <v>12431</v>
      </c>
      <c r="F4901" t="s">
        <v>12445</v>
      </c>
      <c r="G4901" s="11"/>
      <c r="H4901" s="11"/>
    </row>
    <row r="4902" spans="1:8" x14ac:dyDescent="0.35">
      <c r="A4902" t="str">
        <f t="shared" si="77"/>
        <v>RV505Norbury Ward</v>
      </c>
      <c r="B4902" t="s">
        <v>186</v>
      </c>
      <c r="C4902" t="s">
        <v>12427</v>
      </c>
      <c r="D4902" t="s">
        <v>4374</v>
      </c>
      <c r="E4902" t="s">
        <v>12431</v>
      </c>
      <c r="F4902" t="s">
        <v>12446</v>
      </c>
      <c r="G4902" s="11"/>
      <c r="H4902" s="11"/>
    </row>
    <row r="4903" spans="1:8" x14ac:dyDescent="0.35">
      <c r="A4903" t="str">
        <f t="shared" si="77"/>
        <v>RV505Spring Ward</v>
      </c>
      <c r="B4903" t="s">
        <v>186</v>
      </c>
      <c r="C4903" t="s">
        <v>12427</v>
      </c>
      <c r="D4903" t="s">
        <v>4374</v>
      </c>
      <c r="E4903" t="s">
        <v>12431</v>
      </c>
      <c r="F4903" t="s">
        <v>12447</v>
      </c>
      <c r="G4903" s="11"/>
      <c r="H4903" s="11"/>
    </row>
    <row r="4904" spans="1:8" x14ac:dyDescent="0.35">
      <c r="A4904" t="str">
        <f t="shared" si="77"/>
        <v>RV505Thames Ward</v>
      </c>
      <c r="B4904" t="s">
        <v>186</v>
      </c>
      <c r="C4904" t="s">
        <v>12427</v>
      </c>
      <c r="D4904" t="s">
        <v>4374</v>
      </c>
      <c r="E4904" t="s">
        <v>12431</v>
      </c>
      <c r="F4904" t="s">
        <v>8500</v>
      </c>
      <c r="G4904" s="11"/>
      <c r="H4904" s="11"/>
    </row>
    <row r="4905" spans="1:8" x14ac:dyDescent="0.35">
      <c r="A4905" t="str">
        <f t="shared" si="77"/>
        <v>RV505Tyson West 1 Ward (TW1)</v>
      </c>
      <c r="B4905" t="s">
        <v>186</v>
      </c>
      <c r="C4905" t="s">
        <v>12427</v>
      </c>
      <c r="D4905" t="s">
        <v>4374</v>
      </c>
      <c r="E4905" t="s">
        <v>12431</v>
      </c>
      <c r="F4905" t="s">
        <v>12448</v>
      </c>
      <c r="G4905" s="11"/>
      <c r="H4905" s="11"/>
    </row>
    <row r="4906" spans="1:8" x14ac:dyDescent="0.35">
      <c r="A4906" t="str">
        <f t="shared" si="77"/>
        <v>RV505Waddon Ward</v>
      </c>
      <c r="B4906" t="s">
        <v>186</v>
      </c>
      <c r="C4906" t="s">
        <v>12427</v>
      </c>
      <c r="D4906" t="s">
        <v>4374</v>
      </c>
      <c r="E4906" t="s">
        <v>12431</v>
      </c>
      <c r="F4906" t="s">
        <v>12449</v>
      </c>
      <c r="G4906" s="11"/>
      <c r="H4906" s="11"/>
    </row>
    <row r="4907" spans="1:8" x14ac:dyDescent="0.35">
      <c r="A4907" t="str">
        <f t="shared" si="77"/>
        <v>RV505Westways Rehabilitation Inpatient Ward</v>
      </c>
      <c r="B4907" t="s">
        <v>186</v>
      </c>
      <c r="C4907" t="s">
        <v>12427</v>
      </c>
      <c r="D4907" t="s">
        <v>4374</v>
      </c>
      <c r="E4907" t="s">
        <v>12431</v>
      </c>
      <c r="F4907" t="s">
        <v>12450</v>
      </c>
      <c r="G4907" s="11"/>
      <c r="H4907" s="11"/>
    </row>
    <row r="4908" spans="1:8" x14ac:dyDescent="0.35">
      <c r="A4908" t="str">
        <f t="shared" si="77"/>
        <v>RV505Snowsfields Adolescent Unit (SAU)</v>
      </c>
      <c r="B4908" t="s">
        <v>186</v>
      </c>
      <c r="C4908" t="s">
        <v>12427</v>
      </c>
      <c r="D4908" t="s">
        <v>4374</v>
      </c>
      <c r="E4908" t="s">
        <v>12452</v>
      </c>
      <c r="F4908" t="s">
        <v>12457</v>
      </c>
      <c r="G4908" s="11"/>
      <c r="H4908" s="11"/>
    </row>
    <row r="4909" spans="1:8" x14ac:dyDescent="0.35">
      <c r="A4909" t="str">
        <f t="shared" si="77"/>
        <v>RV581Heather Close Rehabilitation Inpatient Ward</v>
      </c>
      <c r="B4909" t="s">
        <v>186</v>
      </c>
      <c r="C4909" t="s">
        <v>12427</v>
      </c>
      <c r="D4909" t="s">
        <v>4404</v>
      </c>
      <c r="E4909" t="s">
        <v>4405</v>
      </c>
      <c r="F4909" t="s">
        <v>12451</v>
      </c>
      <c r="G4909" s="11"/>
      <c r="H4909" s="11"/>
    </row>
    <row r="4910" spans="1:8" x14ac:dyDescent="0.35">
      <c r="A4910" t="str">
        <f t="shared" si="77"/>
        <v>RV504Aubrey Lewis 1 Ward (AL1)</v>
      </c>
      <c r="B4910" t="s">
        <v>186</v>
      </c>
      <c r="C4910" t="s">
        <v>12427</v>
      </c>
      <c r="D4910" t="s">
        <v>4408</v>
      </c>
      <c r="E4910" t="s">
        <v>12452</v>
      </c>
      <c r="F4910" t="s">
        <v>12453</v>
      </c>
      <c r="G4910" s="11"/>
      <c r="H4910" s="11"/>
    </row>
    <row r="4911" spans="1:8" x14ac:dyDescent="0.35">
      <c r="A4911" t="str">
        <f t="shared" si="77"/>
        <v>RV504Eileen Skellern 1 Ward (ES1)</v>
      </c>
      <c r="B4911" t="s">
        <v>186</v>
      </c>
      <c r="C4911" t="s">
        <v>12427</v>
      </c>
      <c r="D4911" t="s">
        <v>4408</v>
      </c>
      <c r="E4911" t="s">
        <v>12452</v>
      </c>
      <c r="F4911" t="s">
        <v>12454</v>
      </c>
      <c r="G4911" s="11"/>
      <c r="H4911" s="11"/>
    </row>
    <row r="4912" spans="1:8" x14ac:dyDescent="0.35">
      <c r="A4912" t="str">
        <f t="shared" ref="A4912:A4975" si="78">CONCATENATE(D4912,F4912)</f>
        <v>RV504John Dickson Ward</v>
      </c>
      <c r="B4912" t="s">
        <v>186</v>
      </c>
      <c r="C4912" t="s">
        <v>12427</v>
      </c>
      <c r="D4912" t="s">
        <v>4408</v>
      </c>
      <c r="E4912" t="s">
        <v>12452</v>
      </c>
      <c r="F4912" t="s">
        <v>12455</v>
      </c>
      <c r="G4912" s="11"/>
      <c r="H4912" s="11"/>
    </row>
    <row r="4913" spans="1:8" x14ac:dyDescent="0.35">
      <c r="A4913" t="str">
        <f t="shared" si="78"/>
        <v>RV504Lewis Ward</v>
      </c>
      <c r="B4913" t="s">
        <v>186</v>
      </c>
      <c r="C4913" t="s">
        <v>12427</v>
      </c>
      <c r="D4913" t="s">
        <v>4408</v>
      </c>
      <c r="E4913" t="s">
        <v>12452</v>
      </c>
      <c r="F4913" t="s">
        <v>14410</v>
      </c>
      <c r="G4913" s="11"/>
      <c r="H4913" s="11"/>
    </row>
    <row r="4914" spans="1:8" x14ac:dyDescent="0.35">
      <c r="A4914" t="str">
        <f t="shared" si="78"/>
        <v>RV504Lucas Ward</v>
      </c>
      <c r="B4914" t="s">
        <v>186</v>
      </c>
      <c r="C4914" t="s">
        <v>12427</v>
      </c>
      <c r="D4914" t="s">
        <v>4408</v>
      </c>
      <c r="E4914" t="s">
        <v>12452</v>
      </c>
      <c r="F4914" t="s">
        <v>14412</v>
      </c>
      <c r="G4914" s="11"/>
      <c r="H4914" s="11"/>
    </row>
    <row r="4915" spans="1:8" x14ac:dyDescent="0.35">
      <c r="A4915" t="str">
        <f t="shared" si="78"/>
        <v>RV504Ruskin Unit</v>
      </c>
      <c r="B4915" t="s">
        <v>186</v>
      </c>
      <c r="C4915" t="s">
        <v>12427</v>
      </c>
      <c r="D4915" t="s">
        <v>4408</v>
      </c>
      <c r="E4915" t="s">
        <v>12452</v>
      </c>
      <c r="F4915" t="s">
        <v>12456</v>
      </c>
      <c r="G4915" s="11"/>
      <c r="H4915" s="11"/>
    </row>
    <row r="4916" spans="1:8" x14ac:dyDescent="0.35">
      <c r="A4916" t="str">
        <f t="shared" si="78"/>
        <v>RV5C5Greenvale Specialist Care Unit</v>
      </c>
      <c r="B4916" t="s">
        <v>186</v>
      </c>
      <c r="C4916" t="s">
        <v>12427</v>
      </c>
      <c r="D4916" t="s">
        <v>4415</v>
      </c>
      <c r="E4916" t="s">
        <v>4416</v>
      </c>
      <c r="F4916" t="s">
        <v>12458</v>
      </c>
      <c r="G4916" s="11"/>
      <c r="H4916" s="11"/>
    </row>
    <row r="4917" spans="1:8" x14ac:dyDescent="0.35">
      <c r="A4917" t="str">
        <f t="shared" si="78"/>
        <v>RV5FRKent and Medway Adolescent Unit (KMAU)</v>
      </c>
      <c r="B4917" t="s">
        <v>186</v>
      </c>
      <c r="C4917" t="s">
        <v>12427</v>
      </c>
      <c r="D4917" t="s">
        <v>4421</v>
      </c>
      <c r="E4917" t="s">
        <v>4422</v>
      </c>
      <c r="F4917" t="s">
        <v>12459</v>
      </c>
      <c r="G4917" s="11"/>
      <c r="H4917" s="11"/>
    </row>
    <row r="4918" spans="1:8" x14ac:dyDescent="0.35">
      <c r="A4918" t="str">
        <f t="shared" si="78"/>
        <v>RV509Clare Ward</v>
      </c>
      <c r="B4918" t="s">
        <v>186</v>
      </c>
      <c r="C4918" t="s">
        <v>12427</v>
      </c>
      <c r="D4918" t="s">
        <v>4437</v>
      </c>
      <c r="E4918" t="s">
        <v>12460</v>
      </c>
      <c r="F4918" t="s">
        <v>12461</v>
      </c>
      <c r="G4918" s="11"/>
      <c r="H4918" s="11"/>
    </row>
    <row r="4919" spans="1:8" x14ac:dyDescent="0.35">
      <c r="A4919" t="str">
        <f t="shared" si="78"/>
        <v>RV509Evans Ward</v>
      </c>
      <c r="B4919" t="s">
        <v>186</v>
      </c>
      <c r="C4919" t="s">
        <v>12427</v>
      </c>
      <c r="D4919" t="s">
        <v>4437</v>
      </c>
      <c r="E4919" t="s">
        <v>12460</v>
      </c>
      <c r="F4919" t="s">
        <v>14610</v>
      </c>
      <c r="G4919" s="11"/>
      <c r="H4919" s="11"/>
    </row>
    <row r="4920" spans="1:8" x14ac:dyDescent="0.35">
      <c r="A4920" t="str">
        <f t="shared" si="78"/>
        <v>RV509Hayworth Ward</v>
      </c>
      <c r="B4920" t="s">
        <v>186</v>
      </c>
      <c r="C4920" t="s">
        <v>12427</v>
      </c>
      <c r="D4920" t="s">
        <v>4437</v>
      </c>
      <c r="E4920" t="s">
        <v>12460</v>
      </c>
      <c r="F4920" t="s">
        <v>12462</v>
      </c>
      <c r="G4920" s="11"/>
      <c r="H4920" s="11"/>
    </row>
    <row r="4921" spans="1:8" x14ac:dyDescent="0.35">
      <c r="A4921" t="str">
        <f t="shared" si="78"/>
        <v>RV509Jim Birley Unit (JBU)</v>
      </c>
      <c r="B4921" t="s">
        <v>186</v>
      </c>
      <c r="C4921" t="s">
        <v>12427</v>
      </c>
      <c r="D4921" t="s">
        <v>4437</v>
      </c>
      <c r="E4921" t="s">
        <v>12460</v>
      </c>
      <c r="F4921" t="s">
        <v>12463</v>
      </c>
      <c r="G4921" s="11"/>
      <c r="H4921" s="11"/>
    </row>
    <row r="4922" spans="1:8" x14ac:dyDescent="0.35">
      <c r="A4922" t="str">
        <f t="shared" si="78"/>
        <v>RV509Johnson PICU</v>
      </c>
      <c r="B4922" t="s">
        <v>186</v>
      </c>
      <c r="C4922" t="s">
        <v>12427</v>
      </c>
      <c r="D4922" t="s">
        <v>4437</v>
      </c>
      <c r="E4922" t="s">
        <v>12460</v>
      </c>
      <c r="F4922" t="s">
        <v>12464</v>
      </c>
      <c r="G4922" s="11"/>
      <c r="H4922" s="11"/>
    </row>
    <row r="4923" spans="1:8" x14ac:dyDescent="0.35">
      <c r="A4923" t="str">
        <f t="shared" si="78"/>
        <v>RV509Powell Ward</v>
      </c>
      <c r="B4923" t="s">
        <v>186</v>
      </c>
      <c r="C4923" t="s">
        <v>12427</v>
      </c>
      <c r="D4923" t="s">
        <v>4437</v>
      </c>
      <c r="E4923" t="s">
        <v>12460</v>
      </c>
      <c r="F4923" t="s">
        <v>12465</v>
      </c>
      <c r="G4923" s="11"/>
      <c r="H4923" s="11"/>
    </row>
    <row r="4924" spans="1:8" x14ac:dyDescent="0.35">
      <c r="A4924" t="str">
        <f t="shared" si="78"/>
        <v>RV509Virginia Woolf Ward</v>
      </c>
      <c r="B4924" t="s">
        <v>186</v>
      </c>
      <c r="C4924" t="s">
        <v>12427</v>
      </c>
      <c r="D4924" t="s">
        <v>4437</v>
      </c>
      <c r="E4924" t="s">
        <v>12460</v>
      </c>
      <c r="F4924" t="s">
        <v>12466</v>
      </c>
      <c r="G4924" s="11"/>
      <c r="H4924" s="11"/>
    </row>
    <row r="4925" spans="1:8" x14ac:dyDescent="0.35">
      <c r="A4925" t="str">
        <f t="shared" si="78"/>
        <v>RV509Wharton Ward</v>
      </c>
      <c r="B4925" t="s">
        <v>186</v>
      </c>
      <c r="C4925" t="s">
        <v>12427</v>
      </c>
      <c r="D4925" t="s">
        <v>4437</v>
      </c>
      <c r="E4925" t="s">
        <v>12460</v>
      </c>
      <c r="F4925" t="s">
        <v>12467</v>
      </c>
      <c r="G4925" s="11"/>
      <c r="H4925" s="11"/>
    </row>
    <row r="4926" spans="1:8" x14ac:dyDescent="0.35">
      <c r="A4926" t="str">
        <f t="shared" si="78"/>
        <v>RV502Eden Ward</v>
      </c>
      <c r="B4926" t="s">
        <v>186</v>
      </c>
      <c r="C4926" t="s">
        <v>12427</v>
      </c>
      <c r="D4926" t="s">
        <v>4439</v>
      </c>
      <c r="E4926" t="s">
        <v>12468</v>
      </c>
      <c r="F4926" t="s">
        <v>12069</v>
      </c>
      <c r="G4926" s="11"/>
      <c r="H4926" s="11"/>
    </row>
    <row r="4927" spans="1:8" x14ac:dyDescent="0.35">
      <c r="A4927" t="str">
        <f t="shared" si="78"/>
        <v>RV502Florence Ward</v>
      </c>
      <c r="B4927" t="s">
        <v>186</v>
      </c>
      <c r="C4927" t="s">
        <v>12427</v>
      </c>
      <c r="D4927" t="s">
        <v>4439</v>
      </c>
      <c r="E4927" t="s">
        <v>12468</v>
      </c>
      <c r="F4927" t="s">
        <v>14550</v>
      </c>
      <c r="G4927" s="11"/>
      <c r="H4927" s="11"/>
    </row>
    <row r="4928" spans="1:8" x14ac:dyDescent="0.35">
      <c r="A4928" t="str">
        <f t="shared" si="78"/>
        <v>RV502Lambeth Early Onset Ward (LEO)</v>
      </c>
      <c r="B4928" t="s">
        <v>186</v>
      </c>
      <c r="C4928" t="s">
        <v>12427</v>
      </c>
      <c r="D4928" t="s">
        <v>4439</v>
      </c>
      <c r="E4928" t="s">
        <v>12468</v>
      </c>
      <c r="F4928" t="s">
        <v>12469</v>
      </c>
      <c r="G4928" s="11"/>
      <c r="H4928" s="11"/>
    </row>
    <row r="4929" spans="1:8" x14ac:dyDescent="0.35">
      <c r="A4929" t="str">
        <f t="shared" si="78"/>
        <v>RV502Luther King Ward</v>
      </c>
      <c r="B4929" t="s">
        <v>186</v>
      </c>
      <c r="C4929" t="s">
        <v>12427</v>
      </c>
      <c r="D4929" t="s">
        <v>4439</v>
      </c>
      <c r="E4929" t="s">
        <v>12468</v>
      </c>
      <c r="F4929" t="s">
        <v>12470</v>
      </c>
      <c r="G4929" s="11"/>
      <c r="H4929" s="11"/>
    </row>
    <row r="4930" spans="1:8" x14ac:dyDescent="0.35">
      <c r="A4930" t="str">
        <f t="shared" si="78"/>
        <v>RV502Nelson Ward</v>
      </c>
      <c r="B4930" t="s">
        <v>186</v>
      </c>
      <c r="C4930" t="s">
        <v>12427</v>
      </c>
      <c r="D4930" t="s">
        <v>4439</v>
      </c>
      <c r="E4930" t="s">
        <v>12468</v>
      </c>
      <c r="F4930" t="s">
        <v>12471</v>
      </c>
      <c r="G4930" s="11"/>
      <c r="H4930" s="11"/>
    </row>
    <row r="4931" spans="1:8" x14ac:dyDescent="0.35">
      <c r="A4931" t="str">
        <f t="shared" si="78"/>
        <v>RV502Peak Ward</v>
      </c>
      <c r="B4931" t="s">
        <v>186</v>
      </c>
      <c r="C4931" t="s">
        <v>12427</v>
      </c>
      <c r="D4931" t="s">
        <v>4439</v>
      </c>
      <c r="E4931" t="s">
        <v>12468</v>
      </c>
      <c r="F4931" t="s">
        <v>12472</v>
      </c>
      <c r="G4931" s="11"/>
      <c r="H4931" s="11"/>
    </row>
    <row r="4932" spans="1:8" x14ac:dyDescent="0.35">
      <c r="A4932" t="str">
        <f t="shared" si="78"/>
        <v>RV502Rosa Parks Ward</v>
      </c>
      <c r="B4932" t="s">
        <v>186</v>
      </c>
      <c r="C4932" t="s">
        <v>12427</v>
      </c>
      <c r="D4932" t="s">
        <v>4439</v>
      </c>
      <c r="E4932" t="s">
        <v>12468</v>
      </c>
      <c r="F4932" t="s">
        <v>12473</v>
      </c>
      <c r="G4932" s="11"/>
      <c r="H4932" s="11"/>
    </row>
    <row r="4933" spans="1:8" x14ac:dyDescent="0.35">
      <c r="A4933" t="str">
        <f t="shared" si="78"/>
        <v>RV502Tony Hillis Unit (THU)</v>
      </c>
      <c r="B4933" t="s">
        <v>186</v>
      </c>
      <c r="C4933" t="s">
        <v>12427</v>
      </c>
      <c r="D4933" t="s">
        <v>4439</v>
      </c>
      <c r="E4933" t="s">
        <v>12468</v>
      </c>
      <c r="F4933" t="s">
        <v>12474</v>
      </c>
      <c r="G4933" s="11"/>
      <c r="H4933" s="11"/>
    </row>
    <row r="4934" spans="1:8" x14ac:dyDescent="0.35">
      <c r="A4934" t="str">
        <f t="shared" si="78"/>
        <v>RV502Ward in the Community (WiC)</v>
      </c>
      <c r="B4934" t="s">
        <v>186</v>
      </c>
      <c r="C4934" t="s">
        <v>12427</v>
      </c>
      <c r="D4934" t="s">
        <v>4439</v>
      </c>
      <c r="E4934" t="s">
        <v>12468</v>
      </c>
      <c r="F4934" t="s">
        <v>12475</v>
      </c>
      <c r="G4934" s="11"/>
      <c r="H4934" s="11"/>
    </row>
    <row r="4935" spans="1:8" x14ac:dyDescent="0.35">
      <c r="A4935" t="str">
        <f t="shared" si="78"/>
        <v>RTR03Tocketts Ward East Cleveland Hospital</v>
      </c>
      <c r="B4935" t="s">
        <v>187</v>
      </c>
      <c r="C4935" t="s">
        <v>12476</v>
      </c>
      <c r="D4935" t="s">
        <v>4251</v>
      </c>
      <c r="E4935" t="s">
        <v>4252</v>
      </c>
      <c r="F4935" t="s">
        <v>12477</v>
      </c>
      <c r="G4935" s="11"/>
      <c r="H4935" s="11"/>
    </row>
    <row r="4936" spans="1:8" x14ac:dyDescent="0.35">
      <c r="A4936" t="str">
        <f t="shared" si="78"/>
        <v>RTR45Ainderby FHN</v>
      </c>
      <c r="B4936" t="s">
        <v>187</v>
      </c>
      <c r="C4936" t="s">
        <v>12476</v>
      </c>
      <c r="D4936" t="s">
        <v>4253</v>
      </c>
      <c r="E4936" t="s">
        <v>4254</v>
      </c>
      <c r="F4936" t="s">
        <v>12478</v>
      </c>
      <c r="G4936" s="11"/>
      <c r="H4936" s="11"/>
    </row>
    <row r="4937" spans="1:8" x14ac:dyDescent="0.35">
      <c r="A4937" t="str">
        <f t="shared" si="78"/>
        <v>RTR45Gara Orthopaedic FHN</v>
      </c>
      <c r="B4937" t="s">
        <v>187</v>
      </c>
      <c r="C4937" t="s">
        <v>12476</v>
      </c>
      <c r="D4937" t="s">
        <v>4253</v>
      </c>
      <c r="E4937" t="s">
        <v>4254</v>
      </c>
      <c r="F4937" t="s">
        <v>12479</v>
      </c>
      <c r="G4937" s="11"/>
      <c r="H4937" s="11"/>
    </row>
    <row r="4938" spans="1:8" x14ac:dyDescent="0.35">
      <c r="A4938" t="str">
        <f t="shared" si="78"/>
        <v>RTR45Maternity FHN</v>
      </c>
      <c r="B4938" t="s">
        <v>187</v>
      </c>
      <c r="C4938" t="s">
        <v>12476</v>
      </c>
      <c r="D4938" t="s">
        <v>4253</v>
      </c>
      <c r="E4938" t="s">
        <v>4254</v>
      </c>
      <c r="F4938" t="s">
        <v>12480</v>
      </c>
      <c r="G4938" s="11"/>
      <c r="H4938" s="11"/>
    </row>
    <row r="4939" spans="1:8" x14ac:dyDescent="0.35">
      <c r="A4939" t="str">
        <f t="shared" si="78"/>
        <v>RTR45Romanby FHN</v>
      </c>
      <c r="B4939" t="s">
        <v>187</v>
      </c>
      <c r="C4939" t="s">
        <v>12476</v>
      </c>
      <c r="D4939" t="s">
        <v>4253</v>
      </c>
      <c r="E4939" t="s">
        <v>4254</v>
      </c>
      <c r="F4939" t="s">
        <v>12481</v>
      </c>
      <c r="G4939" s="11"/>
      <c r="H4939" s="11"/>
    </row>
    <row r="4940" spans="1:8" x14ac:dyDescent="0.35">
      <c r="A4940" t="str">
        <f t="shared" si="78"/>
        <v>RTR45Rutson FHN</v>
      </c>
      <c r="B4940" t="s">
        <v>187</v>
      </c>
      <c r="C4940" t="s">
        <v>12476</v>
      </c>
      <c r="D4940" t="s">
        <v>4253</v>
      </c>
      <c r="E4940" t="s">
        <v>4254</v>
      </c>
      <c r="F4940" t="s">
        <v>12482</v>
      </c>
      <c r="G4940" s="11"/>
      <c r="H4940" s="11"/>
    </row>
    <row r="4941" spans="1:8" x14ac:dyDescent="0.35">
      <c r="A4941" t="str">
        <f t="shared" si="78"/>
        <v>RTR07Friary Community Hospital</v>
      </c>
      <c r="B4941" t="s">
        <v>187</v>
      </c>
      <c r="C4941" t="s">
        <v>12476</v>
      </c>
      <c r="D4941" t="s">
        <v>4255</v>
      </c>
      <c r="E4941" t="s">
        <v>4256</v>
      </c>
      <c r="F4941" t="s">
        <v>12483</v>
      </c>
      <c r="G4941" s="11"/>
      <c r="H4941" s="11"/>
    </row>
    <row r="4942" spans="1:8" x14ac:dyDescent="0.35">
      <c r="A4942" t="str">
        <f t="shared" si="78"/>
        <v>RTR18Zetland</v>
      </c>
      <c r="B4942" t="s">
        <v>187</v>
      </c>
      <c r="C4942" t="s">
        <v>12476</v>
      </c>
      <c r="D4942" t="s">
        <v>4261</v>
      </c>
      <c r="E4942" t="s">
        <v>4262</v>
      </c>
      <c r="F4942" t="s">
        <v>12484</v>
      </c>
      <c r="G4942" s="11"/>
      <c r="H4942" s="11"/>
    </row>
    <row r="4943" spans="1:8" x14ac:dyDescent="0.35">
      <c r="A4943" t="str">
        <f t="shared" si="78"/>
        <v>RTRATCardio HDU</v>
      </c>
      <c r="B4943" t="s">
        <v>187</v>
      </c>
      <c r="C4943" t="s">
        <v>12476</v>
      </c>
      <c r="D4943" t="s">
        <v>4264</v>
      </c>
      <c r="E4943" t="s">
        <v>4265</v>
      </c>
      <c r="F4943" t="s">
        <v>12485</v>
      </c>
      <c r="G4943" s="11"/>
      <c r="H4943" s="11"/>
    </row>
    <row r="4944" spans="1:8" x14ac:dyDescent="0.35">
      <c r="A4944" t="str">
        <f t="shared" si="78"/>
        <v>RTRATCardio MB</v>
      </c>
      <c r="B4944" t="s">
        <v>187</v>
      </c>
      <c r="C4944" t="s">
        <v>12476</v>
      </c>
      <c r="D4944" t="s">
        <v>4264</v>
      </c>
      <c r="E4944" t="s">
        <v>4265</v>
      </c>
      <c r="F4944" t="s">
        <v>12486</v>
      </c>
      <c r="G4944" s="11"/>
      <c r="H4944" s="11"/>
    </row>
    <row r="4945" spans="1:8" x14ac:dyDescent="0.35">
      <c r="A4945" t="str">
        <f t="shared" si="78"/>
        <v>RTRATCCU JCUH</v>
      </c>
      <c r="B4945" t="s">
        <v>187</v>
      </c>
      <c r="C4945" t="s">
        <v>12476</v>
      </c>
      <c r="D4945" t="s">
        <v>4264</v>
      </c>
      <c r="E4945" t="s">
        <v>4265</v>
      </c>
      <c r="F4945" t="s">
        <v>12487</v>
      </c>
      <c r="G4945" s="11"/>
      <c r="H4945" s="11"/>
    </row>
    <row r="4946" spans="1:8" x14ac:dyDescent="0.35">
      <c r="A4946" t="str">
        <f t="shared" si="78"/>
        <v>RTRATCICU JCUH</v>
      </c>
      <c r="B4946" t="s">
        <v>187</v>
      </c>
      <c r="C4946" t="s">
        <v>12476</v>
      </c>
      <c r="D4946" t="s">
        <v>4264</v>
      </c>
      <c r="E4946" t="s">
        <v>4265</v>
      </c>
      <c r="F4946" t="s">
        <v>12488</v>
      </c>
      <c r="G4946" s="11"/>
      <c r="H4946" s="11"/>
    </row>
    <row r="4947" spans="1:8" x14ac:dyDescent="0.35">
      <c r="A4947" t="str">
        <f t="shared" si="78"/>
        <v>RTRATCritical Care</v>
      </c>
      <c r="B4947" t="s">
        <v>187</v>
      </c>
      <c r="C4947" t="s">
        <v>12476</v>
      </c>
      <c r="D4947" t="s">
        <v>4264</v>
      </c>
      <c r="E4947" t="s">
        <v>4265</v>
      </c>
      <c r="F4947" t="s">
        <v>9217</v>
      </c>
      <c r="G4947" s="11"/>
      <c r="H4947" s="11"/>
    </row>
    <row r="4948" spans="1:8" x14ac:dyDescent="0.35">
      <c r="A4948" t="str">
        <f t="shared" si="78"/>
        <v>RTRATJC04 (Ward 4)</v>
      </c>
      <c r="B4948" t="s">
        <v>187</v>
      </c>
      <c r="C4948" t="s">
        <v>12476</v>
      </c>
      <c r="D4948" t="s">
        <v>4264</v>
      </c>
      <c r="E4948" t="s">
        <v>4265</v>
      </c>
      <c r="F4948" t="s">
        <v>12489</v>
      </c>
      <c r="G4948" s="11"/>
      <c r="H4948" s="11"/>
    </row>
    <row r="4949" spans="1:8" x14ac:dyDescent="0.35">
      <c r="A4949" t="str">
        <f t="shared" si="78"/>
        <v>RTRATJC06 Gastro</v>
      </c>
      <c r="B4949" t="s">
        <v>187</v>
      </c>
      <c r="C4949" t="s">
        <v>12476</v>
      </c>
      <c r="D4949" t="s">
        <v>4264</v>
      </c>
      <c r="E4949" t="s">
        <v>4265</v>
      </c>
      <c r="F4949" t="s">
        <v>12490</v>
      </c>
      <c r="G4949" s="11"/>
      <c r="H4949" s="11"/>
    </row>
    <row r="4950" spans="1:8" x14ac:dyDescent="0.35">
      <c r="A4950" t="str">
        <f t="shared" si="78"/>
        <v>RTRATJC09 (Ward 9)</v>
      </c>
      <c r="B4950" t="s">
        <v>187</v>
      </c>
      <c r="C4950" t="s">
        <v>12476</v>
      </c>
      <c r="D4950" t="s">
        <v>4264</v>
      </c>
      <c r="E4950" t="s">
        <v>4265</v>
      </c>
      <c r="F4950" t="s">
        <v>12491</v>
      </c>
      <c r="G4950" s="11"/>
      <c r="H4950" s="11"/>
    </row>
    <row r="4951" spans="1:8" x14ac:dyDescent="0.35">
      <c r="A4951" t="str">
        <f t="shared" si="78"/>
        <v>RTRATJC14 Oncology (Ward 14)</v>
      </c>
      <c r="B4951" t="s">
        <v>187</v>
      </c>
      <c r="C4951" t="s">
        <v>12476</v>
      </c>
      <c r="D4951" t="s">
        <v>4264</v>
      </c>
      <c r="E4951" t="s">
        <v>4265</v>
      </c>
      <c r="F4951" t="s">
        <v>12492</v>
      </c>
      <c r="G4951" s="11"/>
      <c r="H4951" s="11"/>
    </row>
    <row r="4952" spans="1:8" x14ac:dyDescent="0.35">
      <c r="A4952" t="str">
        <f t="shared" si="78"/>
        <v>RTRATJC21 (Ward 21)</v>
      </c>
      <c r="B4952" t="s">
        <v>187</v>
      </c>
      <c r="C4952" t="s">
        <v>12476</v>
      </c>
      <c r="D4952" t="s">
        <v>4264</v>
      </c>
      <c r="E4952" t="s">
        <v>4265</v>
      </c>
      <c r="F4952" t="s">
        <v>12493</v>
      </c>
      <c r="G4952" s="11"/>
      <c r="H4952" s="11"/>
    </row>
    <row r="4953" spans="1:8" x14ac:dyDescent="0.35">
      <c r="A4953" t="str">
        <f t="shared" si="78"/>
        <v>RTRATJC22 (Ward 22)</v>
      </c>
      <c r="B4953" t="s">
        <v>187</v>
      </c>
      <c r="C4953" t="s">
        <v>12476</v>
      </c>
      <c r="D4953" t="s">
        <v>4264</v>
      </c>
      <c r="E4953" t="s">
        <v>4265</v>
      </c>
      <c r="F4953" t="s">
        <v>12494</v>
      </c>
      <c r="G4953" s="11"/>
      <c r="H4953" s="11"/>
    </row>
    <row r="4954" spans="1:8" x14ac:dyDescent="0.35">
      <c r="A4954" t="str">
        <f t="shared" si="78"/>
        <v>RTRATJC24 (Ward 24)</v>
      </c>
      <c r="B4954" t="s">
        <v>187</v>
      </c>
      <c r="C4954" t="s">
        <v>12476</v>
      </c>
      <c r="D4954" t="s">
        <v>4264</v>
      </c>
      <c r="E4954" t="s">
        <v>4265</v>
      </c>
      <c r="F4954" t="s">
        <v>12495</v>
      </c>
      <c r="G4954" s="11"/>
      <c r="H4954" s="11"/>
    </row>
    <row r="4955" spans="1:8" x14ac:dyDescent="0.35">
      <c r="A4955" t="str">
        <f t="shared" si="78"/>
        <v>RTRATJC24 HDU</v>
      </c>
      <c r="B4955" t="s">
        <v>187</v>
      </c>
      <c r="C4955" t="s">
        <v>12476</v>
      </c>
      <c r="D4955" t="s">
        <v>4264</v>
      </c>
      <c r="E4955" t="s">
        <v>4265</v>
      </c>
      <c r="F4955" t="s">
        <v>12496</v>
      </c>
      <c r="G4955" s="11"/>
      <c r="H4955" s="11"/>
    </row>
    <row r="4956" spans="1:8" x14ac:dyDescent="0.35">
      <c r="A4956" t="str">
        <f t="shared" si="78"/>
        <v>RTRATJC25 Elective Ortho</v>
      </c>
      <c r="B4956" t="s">
        <v>187</v>
      </c>
      <c r="C4956" t="s">
        <v>12476</v>
      </c>
      <c r="D4956" t="s">
        <v>4264</v>
      </c>
      <c r="E4956" t="s">
        <v>4265</v>
      </c>
      <c r="F4956" t="s">
        <v>12497</v>
      </c>
      <c r="G4956" s="11"/>
      <c r="H4956" s="11"/>
    </row>
    <row r="4957" spans="1:8" x14ac:dyDescent="0.35">
      <c r="A4957" t="str">
        <f t="shared" si="78"/>
        <v>RTRATJC26 (Ward 26)</v>
      </c>
      <c r="B4957" t="s">
        <v>187</v>
      </c>
      <c r="C4957" t="s">
        <v>12476</v>
      </c>
      <c r="D4957" t="s">
        <v>4264</v>
      </c>
      <c r="E4957" t="s">
        <v>4265</v>
      </c>
      <c r="F4957" t="s">
        <v>12498</v>
      </c>
      <c r="G4957" s="11"/>
      <c r="H4957" s="11"/>
    </row>
    <row r="4958" spans="1:8" x14ac:dyDescent="0.35">
      <c r="A4958" t="str">
        <f t="shared" si="78"/>
        <v>RTRATJC27 Neuro</v>
      </c>
      <c r="B4958" t="s">
        <v>187</v>
      </c>
      <c r="C4958" t="s">
        <v>12476</v>
      </c>
      <c r="D4958" t="s">
        <v>4264</v>
      </c>
      <c r="E4958" t="s">
        <v>4265</v>
      </c>
      <c r="F4958" t="s">
        <v>12499</v>
      </c>
      <c r="G4958" s="11"/>
      <c r="H4958" s="11"/>
    </row>
    <row r="4959" spans="1:8" x14ac:dyDescent="0.35">
      <c r="A4959" t="str">
        <f t="shared" si="78"/>
        <v>RTRATJC28 (Ward 28)</v>
      </c>
      <c r="B4959" t="s">
        <v>187</v>
      </c>
      <c r="C4959" t="s">
        <v>12476</v>
      </c>
      <c r="D4959" t="s">
        <v>4264</v>
      </c>
      <c r="E4959" t="s">
        <v>4265</v>
      </c>
      <c r="F4959" t="s">
        <v>12500</v>
      </c>
      <c r="G4959" s="11"/>
      <c r="H4959" s="11"/>
    </row>
    <row r="4960" spans="1:8" x14ac:dyDescent="0.35">
      <c r="A4960" t="str">
        <f t="shared" si="78"/>
        <v>RTRATJC29 (Ward 29)</v>
      </c>
      <c r="B4960" t="s">
        <v>187</v>
      </c>
      <c r="C4960" t="s">
        <v>12476</v>
      </c>
      <c r="D4960" t="s">
        <v>4264</v>
      </c>
      <c r="E4960" t="s">
        <v>4265</v>
      </c>
      <c r="F4960" t="s">
        <v>12501</v>
      </c>
      <c r="G4960" s="11"/>
      <c r="H4960" s="11"/>
    </row>
    <row r="4961" spans="1:8" x14ac:dyDescent="0.35">
      <c r="A4961" t="str">
        <f t="shared" si="78"/>
        <v>RTRATJC31 Vas</v>
      </c>
      <c r="B4961" t="s">
        <v>187</v>
      </c>
      <c r="C4961" t="s">
        <v>12476</v>
      </c>
      <c r="D4961" t="s">
        <v>4264</v>
      </c>
      <c r="E4961" t="s">
        <v>4265</v>
      </c>
      <c r="F4961" t="s">
        <v>12502</v>
      </c>
      <c r="G4961" s="11"/>
      <c r="H4961" s="11"/>
    </row>
    <row r="4962" spans="1:8" x14ac:dyDescent="0.35">
      <c r="A4962" t="str">
        <f t="shared" si="78"/>
        <v>RTRATJC33 Specialty (merger of ward 18 and ward 27)</v>
      </c>
      <c r="B4962" t="s">
        <v>187</v>
      </c>
      <c r="C4962" t="s">
        <v>12476</v>
      </c>
      <c r="D4962" t="s">
        <v>4264</v>
      </c>
      <c r="E4962" t="s">
        <v>4265</v>
      </c>
      <c r="F4962" t="s">
        <v>12503</v>
      </c>
      <c r="G4962" s="11"/>
      <c r="H4962" s="11"/>
    </row>
    <row r="4963" spans="1:8" x14ac:dyDescent="0.35">
      <c r="A4963" t="str">
        <f t="shared" si="78"/>
        <v>RTRATJC34 (Ward 34)</v>
      </c>
      <c r="B4963" t="s">
        <v>187</v>
      </c>
      <c r="C4963" t="s">
        <v>12476</v>
      </c>
      <c r="D4963" t="s">
        <v>4264</v>
      </c>
      <c r="E4963" t="s">
        <v>4265</v>
      </c>
      <c r="F4963" t="s">
        <v>12504</v>
      </c>
      <c r="G4963" s="11"/>
      <c r="H4963" s="11"/>
    </row>
    <row r="4964" spans="1:8" x14ac:dyDescent="0.35">
      <c r="A4964" t="str">
        <f t="shared" si="78"/>
        <v>RTRATJC35 (Ward 35)</v>
      </c>
      <c r="B4964" t="s">
        <v>187</v>
      </c>
      <c r="C4964" t="s">
        <v>12476</v>
      </c>
      <c r="D4964" t="s">
        <v>4264</v>
      </c>
      <c r="E4964" t="s">
        <v>4265</v>
      </c>
      <c r="F4964" t="s">
        <v>12505</v>
      </c>
      <c r="G4964" s="11"/>
      <c r="H4964" s="11"/>
    </row>
    <row r="4965" spans="1:8" x14ac:dyDescent="0.35">
      <c r="A4965" t="str">
        <f t="shared" si="78"/>
        <v>RTRATJC36 Trauma</v>
      </c>
      <c r="B4965" t="s">
        <v>187</v>
      </c>
      <c r="C4965" t="s">
        <v>12476</v>
      </c>
      <c r="D4965" t="s">
        <v>4264</v>
      </c>
      <c r="E4965" t="s">
        <v>4265</v>
      </c>
      <c r="F4965" t="s">
        <v>12506</v>
      </c>
      <c r="G4965" s="11"/>
      <c r="H4965" s="11"/>
    </row>
    <row r="4966" spans="1:8" x14ac:dyDescent="0.35">
      <c r="A4966" t="str">
        <f t="shared" si="78"/>
        <v>RTRATJCCT (Ward 32)</v>
      </c>
      <c r="B4966" t="s">
        <v>187</v>
      </c>
      <c r="C4966" t="s">
        <v>12476</v>
      </c>
      <c r="D4966" t="s">
        <v>4264</v>
      </c>
      <c r="E4966" t="s">
        <v>4265</v>
      </c>
      <c r="F4966" t="s">
        <v>12507</v>
      </c>
      <c r="G4966" s="11"/>
      <c r="H4966" s="11"/>
    </row>
    <row r="4967" spans="1:8" x14ac:dyDescent="0.35">
      <c r="A4967" t="str">
        <f t="shared" si="78"/>
        <v>RTRATJCDS (Central Delivery Suite)</v>
      </c>
      <c r="B4967" t="s">
        <v>187</v>
      </c>
      <c r="C4967" t="s">
        <v>12476</v>
      </c>
      <c r="D4967" t="s">
        <v>4264</v>
      </c>
      <c r="E4967" t="s">
        <v>4265</v>
      </c>
      <c r="F4967" t="s">
        <v>12508</v>
      </c>
      <c r="G4967" s="11"/>
      <c r="H4967" s="11"/>
    </row>
    <row r="4968" spans="1:8" x14ac:dyDescent="0.35">
      <c r="A4968" t="str">
        <f t="shared" si="78"/>
        <v>RTRATNeonatal Unit</v>
      </c>
      <c r="B4968" t="s">
        <v>187</v>
      </c>
      <c r="C4968" t="s">
        <v>12476</v>
      </c>
      <c r="D4968" t="s">
        <v>4264</v>
      </c>
      <c r="E4968" t="s">
        <v>4265</v>
      </c>
      <c r="F4968" t="s">
        <v>8353</v>
      </c>
      <c r="G4968" s="11"/>
      <c r="H4968" s="11"/>
    </row>
    <row r="4969" spans="1:8" x14ac:dyDescent="0.35">
      <c r="A4969" t="str">
        <f t="shared" si="78"/>
        <v>RTRATOPM (Older Persons Medicine)</v>
      </c>
      <c r="B4969" t="s">
        <v>187</v>
      </c>
      <c r="C4969" t="s">
        <v>12476</v>
      </c>
      <c r="D4969" t="s">
        <v>4264</v>
      </c>
      <c r="E4969" t="s">
        <v>4265</v>
      </c>
      <c r="F4969" t="s">
        <v>12509</v>
      </c>
      <c r="G4969" s="11"/>
      <c r="H4969" s="11"/>
    </row>
    <row r="4970" spans="1:8" x14ac:dyDescent="0.35">
      <c r="A4970" t="str">
        <f t="shared" si="78"/>
        <v>RTRATPaediatric Intensive Care Unit (PICU)</v>
      </c>
      <c r="B4970" t="s">
        <v>187</v>
      </c>
      <c r="C4970" t="s">
        <v>12476</v>
      </c>
      <c r="D4970" t="s">
        <v>4264</v>
      </c>
      <c r="E4970" t="s">
        <v>4265</v>
      </c>
      <c r="F4970" t="s">
        <v>12510</v>
      </c>
      <c r="G4970" s="11"/>
      <c r="H4970" s="11"/>
    </row>
    <row r="4971" spans="1:8" x14ac:dyDescent="0.35">
      <c r="A4971" t="str">
        <f t="shared" si="78"/>
        <v>RTRATRAFAU</v>
      </c>
      <c r="B4971" t="s">
        <v>187</v>
      </c>
      <c r="C4971" t="s">
        <v>12476</v>
      </c>
      <c r="D4971" t="s">
        <v>4264</v>
      </c>
      <c r="E4971" t="s">
        <v>4265</v>
      </c>
      <c r="F4971" t="s">
        <v>12511</v>
      </c>
      <c r="G4971" s="11"/>
      <c r="H4971" s="11"/>
    </row>
    <row r="4972" spans="1:8" x14ac:dyDescent="0.35">
      <c r="A4972" t="str">
        <f t="shared" si="78"/>
        <v>RTRATShort Stay (JC02)</v>
      </c>
      <c r="B4972" t="s">
        <v>187</v>
      </c>
      <c r="C4972" t="s">
        <v>12476</v>
      </c>
      <c r="D4972" t="s">
        <v>4264</v>
      </c>
      <c r="E4972" t="s">
        <v>4265</v>
      </c>
      <c r="F4972" t="s">
        <v>12512</v>
      </c>
      <c r="G4972" s="11"/>
      <c r="H4972" s="11"/>
    </row>
    <row r="4973" spans="1:8" x14ac:dyDescent="0.35">
      <c r="A4973" t="str">
        <f t="shared" si="78"/>
        <v>RTRATSpinal Injuries</v>
      </c>
      <c r="B4973" t="s">
        <v>187</v>
      </c>
      <c r="C4973" t="s">
        <v>12476</v>
      </c>
      <c r="D4973" t="s">
        <v>4264</v>
      </c>
      <c r="E4973" t="s">
        <v>4265</v>
      </c>
      <c r="F4973" t="s">
        <v>12513</v>
      </c>
      <c r="G4973" s="11"/>
      <c r="H4973" s="11"/>
    </row>
    <row r="4974" spans="1:8" x14ac:dyDescent="0.35">
      <c r="A4974" t="str">
        <f t="shared" si="78"/>
        <v>RTRATWard 17 JCUH</v>
      </c>
      <c r="B4974" t="s">
        <v>187</v>
      </c>
      <c r="C4974" t="s">
        <v>12476</v>
      </c>
      <c r="D4974" t="s">
        <v>4264</v>
      </c>
      <c r="E4974" t="s">
        <v>4265</v>
      </c>
      <c r="F4974" t="s">
        <v>12514</v>
      </c>
      <c r="G4974" s="11"/>
      <c r="H4974" s="11"/>
    </row>
    <row r="4975" spans="1:8" x14ac:dyDescent="0.35">
      <c r="A4975" t="str">
        <f t="shared" si="78"/>
        <v>RTRATWard 19 Ante Natal</v>
      </c>
      <c r="B4975" t="s">
        <v>187</v>
      </c>
      <c r="C4975" t="s">
        <v>12476</v>
      </c>
      <c r="D4975" t="s">
        <v>4264</v>
      </c>
      <c r="E4975" t="s">
        <v>4265</v>
      </c>
      <c r="F4975" t="s">
        <v>12515</v>
      </c>
      <c r="G4975" s="11"/>
      <c r="H4975" s="11"/>
    </row>
    <row r="4976" spans="1:8" x14ac:dyDescent="0.35">
      <c r="A4976" t="str">
        <f t="shared" ref="A4976:A5039" si="79">CONCATENATE(D4976,F4976)</f>
        <v>RTRATWard 3</v>
      </c>
      <c r="B4976" t="s">
        <v>187</v>
      </c>
      <c r="C4976" t="s">
        <v>12476</v>
      </c>
      <c r="D4976" t="s">
        <v>4264</v>
      </c>
      <c r="E4976" t="s">
        <v>4265</v>
      </c>
      <c r="F4976" t="s">
        <v>8753</v>
      </c>
      <c r="G4976" s="11"/>
      <c r="H4976" s="11"/>
    </row>
    <row r="4977" spans="1:8" x14ac:dyDescent="0.35">
      <c r="A4977" t="str">
        <f t="shared" si="79"/>
        <v>RTRATWard 5 Surgery</v>
      </c>
      <c r="B4977" t="s">
        <v>187</v>
      </c>
      <c r="C4977" t="s">
        <v>12476</v>
      </c>
      <c r="D4977" t="s">
        <v>4264</v>
      </c>
      <c r="E4977" t="s">
        <v>4265</v>
      </c>
      <c r="F4977" t="s">
        <v>12516</v>
      </c>
      <c r="G4977" s="11"/>
      <c r="H4977" s="11"/>
    </row>
    <row r="4978" spans="1:8" x14ac:dyDescent="0.35">
      <c r="A4978" t="str">
        <f t="shared" si="79"/>
        <v>RTRATWard 7 Colo</v>
      </c>
      <c r="B4978" t="s">
        <v>187</v>
      </c>
      <c r="C4978" t="s">
        <v>12476</v>
      </c>
      <c r="D4978" t="s">
        <v>4264</v>
      </c>
      <c r="E4978" t="s">
        <v>4265</v>
      </c>
      <c r="F4978" t="s">
        <v>12517</v>
      </c>
      <c r="G4978" s="11"/>
      <c r="H4978" s="11"/>
    </row>
    <row r="4979" spans="1:8" x14ac:dyDescent="0.35">
      <c r="A4979" t="str">
        <f t="shared" si="79"/>
        <v>RTRATWard 8</v>
      </c>
      <c r="B4979" t="s">
        <v>187</v>
      </c>
      <c r="C4979" t="s">
        <v>12476</v>
      </c>
      <c r="D4979" t="s">
        <v>4264</v>
      </c>
      <c r="E4979" t="s">
        <v>4265</v>
      </c>
      <c r="F4979" t="s">
        <v>8748</v>
      </c>
      <c r="G4979" s="11"/>
      <c r="H4979" s="11"/>
    </row>
    <row r="4980" spans="1:8" x14ac:dyDescent="0.35">
      <c r="A4980" t="str">
        <f t="shared" si="79"/>
        <v>R0B1JELMVILLE</v>
      </c>
      <c r="B4980" t="s">
        <v>188</v>
      </c>
      <c r="C4980" t="s">
        <v>12518</v>
      </c>
      <c r="D4980" t="s">
        <v>272</v>
      </c>
      <c r="E4980" t="s">
        <v>273</v>
      </c>
      <c r="F4980" t="s">
        <v>12519</v>
      </c>
      <c r="G4980" s="11"/>
      <c r="H4980" s="11"/>
    </row>
    <row r="4981" spans="1:8" x14ac:dyDescent="0.35">
      <c r="A4981" t="str">
        <f t="shared" si="79"/>
        <v>R0B0QDELIVERY SUITE</v>
      </c>
      <c r="B4981" t="s">
        <v>188</v>
      </c>
      <c r="C4981" t="s">
        <v>12518</v>
      </c>
      <c r="D4981" t="s">
        <v>274</v>
      </c>
      <c r="E4981" t="s">
        <v>275</v>
      </c>
      <c r="F4981" t="s">
        <v>8623</v>
      </c>
      <c r="G4981" s="11"/>
      <c r="H4981" s="11"/>
    </row>
    <row r="4982" spans="1:8" x14ac:dyDescent="0.35">
      <c r="A4982" t="str">
        <f t="shared" si="79"/>
        <v>R0B0QEAU - EMERGENCY ADMISSION UNIT</v>
      </c>
      <c r="B4982" t="s">
        <v>188</v>
      </c>
      <c r="C4982" t="s">
        <v>12518</v>
      </c>
      <c r="D4982" t="s">
        <v>274</v>
      </c>
      <c r="E4982" t="s">
        <v>275</v>
      </c>
      <c r="F4982" t="s">
        <v>12520</v>
      </c>
      <c r="G4982" s="11"/>
      <c r="H4982" s="11"/>
    </row>
    <row r="4983" spans="1:8" x14ac:dyDescent="0.35">
      <c r="A4983" t="str">
        <f t="shared" si="79"/>
        <v>R0B0QITU / HDU</v>
      </c>
      <c r="B4983" t="s">
        <v>188</v>
      </c>
      <c r="C4983" t="s">
        <v>12518</v>
      </c>
      <c r="D4983" t="s">
        <v>274</v>
      </c>
      <c r="E4983" t="s">
        <v>275</v>
      </c>
      <c r="F4983" t="s">
        <v>12521</v>
      </c>
      <c r="G4983" s="11"/>
      <c r="H4983" s="11"/>
    </row>
    <row r="4984" spans="1:8" x14ac:dyDescent="0.35">
      <c r="A4984" t="str">
        <f t="shared" si="79"/>
        <v>R0B0QPRIMROSE WARD</v>
      </c>
      <c r="B4984" t="s">
        <v>188</v>
      </c>
      <c r="C4984" t="s">
        <v>12518</v>
      </c>
      <c r="D4984" t="s">
        <v>274</v>
      </c>
      <c r="E4984" t="s">
        <v>275</v>
      </c>
      <c r="F4984" t="s">
        <v>12522</v>
      </c>
      <c r="G4984" s="11"/>
      <c r="H4984" s="11"/>
    </row>
    <row r="4985" spans="1:8" x14ac:dyDescent="0.35">
      <c r="A4985" t="str">
        <f t="shared" si="79"/>
        <v>R0B0QSPECIAL CARE BABY UNIT</v>
      </c>
      <c r="B4985" t="s">
        <v>188</v>
      </c>
      <c r="C4985" t="s">
        <v>12518</v>
      </c>
      <c r="D4985" t="s">
        <v>274</v>
      </c>
      <c r="E4985" t="s">
        <v>275</v>
      </c>
      <c r="F4985" t="s">
        <v>12523</v>
      </c>
      <c r="G4985" s="11"/>
      <c r="H4985" s="11"/>
    </row>
    <row r="4986" spans="1:8" x14ac:dyDescent="0.35">
      <c r="A4986" t="str">
        <f t="shared" si="79"/>
        <v>R0B0QSTDH Surgical Centre (IP)</v>
      </c>
      <c r="B4986" t="s">
        <v>188</v>
      </c>
      <c r="C4986" t="s">
        <v>12518</v>
      </c>
      <c r="D4986" t="s">
        <v>274</v>
      </c>
      <c r="E4986" t="s">
        <v>275</v>
      </c>
      <c r="F4986" t="s">
        <v>12524</v>
      </c>
      <c r="G4986" s="11"/>
      <c r="H4986" s="12"/>
    </row>
    <row r="4987" spans="1:8" x14ac:dyDescent="0.35">
      <c r="A4987" t="str">
        <f t="shared" si="79"/>
        <v>R0B0QWARD 10</v>
      </c>
      <c r="B4987" t="s">
        <v>188</v>
      </c>
      <c r="C4987" t="s">
        <v>12518</v>
      </c>
      <c r="D4987" t="s">
        <v>274</v>
      </c>
      <c r="E4987" t="s">
        <v>275</v>
      </c>
      <c r="F4987" t="s">
        <v>8967</v>
      </c>
      <c r="G4987" s="11"/>
      <c r="H4987" s="11"/>
    </row>
    <row r="4988" spans="1:8" x14ac:dyDescent="0.35">
      <c r="A4988" t="str">
        <f t="shared" si="79"/>
        <v>R0B0QWARD 19</v>
      </c>
      <c r="B4988" t="s">
        <v>188</v>
      </c>
      <c r="C4988" t="s">
        <v>12518</v>
      </c>
      <c r="D4988" t="s">
        <v>274</v>
      </c>
      <c r="E4988" t="s">
        <v>275</v>
      </c>
      <c r="F4988" t="s">
        <v>8972</v>
      </c>
      <c r="G4988" s="11"/>
      <c r="H4988" s="11"/>
    </row>
    <row r="4989" spans="1:8" x14ac:dyDescent="0.35">
      <c r="A4989" t="str">
        <f t="shared" si="79"/>
        <v>R0B0QWARD 2</v>
      </c>
      <c r="B4989" t="s">
        <v>188</v>
      </c>
      <c r="C4989" t="s">
        <v>12518</v>
      </c>
      <c r="D4989" t="s">
        <v>274</v>
      </c>
      <c r="E4989" t="s">
        <v>275</v>
      </c>
      <c r="F4989" t="s">
        <v>6711</v>
      </c>
      <c r="G4989" s="11"/>
      <c r="H4989" s="11"/>
    </row>
    <row r="4990" spans="1:8" x14ac:dyDescent="0.35">
      <c r="A4990" t="str">
        <f t="shared" si="79"/>
        <v>R0B0QWARD 22</v>
      </c>
      <c r="B4990" t="s">
        <v>188</v>
      </c>
      <c r="C4990" t="s">
        <v>12518</v>
      </c>
      <c r="D4990" t="s">
        <v>274</v>
      </c>
      <c r="E4990" t="s">
        <v>275</v>
      </c>
      <c r="F4990" t="s">
        <v>8975</v>
      </c>
      <c r="G4990" s="11"/>
      <c r="H4990" s="11"/>
    </row>
    <row r="4991" spans="1:8" x14ac:dyDescent="0.35">
      <c r="A4991" t="str">
        <f t="shared" si="79"/>
        <v>R0B0QWARD 3</v>
      </c>
      <c r="B4991" t="s">
        <v>188</v>
      </c>
      <c r="C4991" t="s">
        <v>12518</v>
      </c>
      <c r="D4991" t="s">
        <v>274</v>
      </c>
      <c r="E4991" t="s">
        <v>275</v>
      </c>
      <c r="F4991" t="s">
        <v>8976</v>
      </c>
      <c r="G4991" s="11"/>
      <c r="H4991" s="11"/>
    </row>
    <row r="4992" spans="1:8" x14ac:dyDescent="0.35">
      <c r="A4992" t="str">
        <f t="shared" si="79"/>
        <v>R0B0QWARD 5</v>
      </c>
      <c r="B4992" t="s">
        <v>188</v>
      </c>
      <c r="C4992" t="s">
        <v>12518</v>
      </c>
      <c r="D4992" t="s">
        <v>274</v>
      </c>
      <c r="E4992" t="s">
        <v>275</v>
      </c>
      <c r="F4992" t="s">
        <v>8977</v>
      </c>
      <c r="G4992" s="11"/>
      <c r="H4992" s="11"/>
    </row>
    <row r="4993" spans="1:8" x14ac:dyDescent="0.35">
      <c r="A4993" t="str">
        <f t="shared" si="79"/>
        <v>R0B0QWARD 6 / CCU (CORONARY CARE UNIT)</v>
      </c>
      <c r="B4993" t="s">
        <v>188</v>
      </c>
      <c r="C4993" t="s">
        <v>12518</v>
      </c>
      <c r="D4993" t="s">
        <v>274</v>
      </c>
      <c r="E4993" t="s">
        <v>275</v>
      </c>
      <c r="F4993" t="s">
        <v>12525</v>
      </c>
      <c r="G4993" s="11"/>
      <c r="H4993" s="11"/>
    </row>
    <row r="4994" spans="1:8" x14ac:dyDescent="0.35">
      <c r="A4994" t="str">
        <f t="shared" si="79"/>
        <v>R0B0QWARD 9</v>
      </c>
      <c r="B4994" t="s">
        <v>188</v>
      </c>
      <c r="C4994" t="s">
        <v>12518</v>
      </c>
      <c r="D4994" t="s">
        <v>274</v>
      </c>
      <c r="E4994" t="s">
        <v>275</v>
      </c>
      <c r="F4994" t="s">
        <v>12526</v>
      </c>
      <c r="G4994" s="11"/>
      <c r="H4994" s="11"/>
    </row>
    <row r="4995" spans="1:8" x14ac:dyDescent="0.35">
      <c r="A4995" t="str">
        <f t="shared" si="79"/>
        <v>R0B0UST BENEDICTS</v>
      </c>
      <c r="B4995" t="s">
        <v>188</v>
      </c>
      <c r="C4995" t="s">
        <v>12518</v>
      </c>
      <c r="D4995" t="s">
        <v>276</v>
      </c>
      <c r="E4995" t="s">
        <v>277</v>
      </c>
      <c r="F4995" t="s">
        <v>12527</v>
      </c>
      <c r="G4995" s="11"/>
      <c r="H4995" s="11"/>
    </row>
    <row r="4996" spans="1:8" x14ac:dyDescent="0.35">
      <c r="A4996" t="str">
        <f t="shared" si="79"/>
        <v>R0B0XHaygarth</v>
      </c>
      <c r="B4996" t="s">
        <v>188</v>
      </c>
      <c r="C4996" t="s">
        <v>12518</v>
      </c>
      <c r="D4996" t="s">
        <v>278</v>
      </c>
      <c r="E4996" t="s">
        <v>279</v>
      </c>
      <c r="F4996" t="s">
        <v>12528</v>
      </c>
      <c r="G4996" s="11"/>
      <c r="H4996" s="11"/>
    </row>
    <row r="4997" spans="1:8" x14ac:dyDescent="0.35">
      <c r="A4997" t="str">
        <f t="shared" si="79"/>
        <v>R0B01CPAU</v>
      </c>
      <c r="B4997" t="s">
        <v>188</v>
      </c>
      <c r="C4997" t="s">
        <v>12518</v>
      </c>
      <c r="D4997" t="s">
        <v>280</v>
      </c>
      <c r="E4997" t="s">
        <v>281</v>
      </c>
      <c r="F4997" t="s">
        <v>12529</v>
      </c>
      <c r="G4997" s="11"/>
      <c r="H4997" s="11"/>
    </row>
    <row r="4998" spans="1:8" x14ac:dyDescent="0.35">
      <c r="A4998" t="str">
        <f t="shared" si="79"/>
        <v>R0B01DGANPN</v>
      </c>
      <c r="B4998" t="s">
        <v>188</v>
      </c>
      <c r="C4998" t="s">
        <v>12518</v>
      </c>
      <c r="D4998" t="s">
        <v>280</v>
      </c>
      <c r="E4998" t="s">
        <v>281</v>
      </c>
      <c r="F4998" t="s">
        <v>12530</v>
      </c>
      <c r="G4998" s="11"/>
      <c r="H4998" s="11"/>
    </row>
    <row r="4999" spans="1:8" x14ac:dyDescent="0.35">
      <c r="A4999" t="str">
        <f t="shared" si="79"/>
        <v>R0B01DGB20</v>
      </c>
      <c r="B4999" t="s">
        <v>188</v>
      </c>
      <c r="C4999" t="s">
        <v>12518</v>
      </c>
      <c r="D4999" t="s">
        <v>280</v>
      </c>
      <c r="E4999" t="s">
        <v>281</v>
      </c>
      <c r="F4999" t="s">
        <v>12531</v>
      </c>
      <c r="G4999" s="11"/>
      <c r="H4999" s="11"/>
    </row>
    <row r="5000" spans="1:8" x14ac:dyDescent="0.35">
      <c r="A5000" t="str">
        <f t="shared" si="79"/>
        <v>R0B01DGB21</v>
      </c>
      <c r="B5000" t="s">
        <v>188</v>
      </c>
      <c r="C5000" t="s">
        <v>12518</v>
      </c>
      <c r="D5000" t="s">
        <v>280</v>
      </c>
      <c r="E5000" t="s">
        <v>281</v>
      </c>
      <c r="F5000" t="s">
        <v>12532</v>
      </c>
      <c r="G5000" s="11"/>
      <c r="H5000" s="11"/>
    </row>
    <row r="5001" spans="1:8" x14ac:dyDescent="0.35">
      <c r="A5001" t="str">
        <f t="shared" si="79"/>
        <v>R0B01DGB26</v>
      </c>
      <c r="B5001" t="s">
        <v>188</v>
      </c>
      <c r="C5001" t="s">
        <v>12518</v>
      </c>
      <c r="D5001" t="s">
        <v>280</v>
      </c>
      <c r="E5001" t="s">
        <v>281</v>
      </c>
      <c r="F5001" t="s">
        <v>12533</v>
      </c>
      <c r="G5001" s="11"/>
      <c r="H5001" s="11"/>
    </row>
    <row r="5002" spans="1:8" x14ac:dyDescent="0.35">
      <c r="A5002" t="str">
        <f t="shared" si="79"/>
        <v>R0B01DGB28</v>
      </c>
      <c r="B5002" t="s">
        <v>188</v>
      </c>
      <c r="C5002" t="s">
        <v>12518</v>
      </c>
      <c r="D5002" t="s">
        <v>280</v>
      </c>
      <c r="E5002" t="s">
        <v>281</v>
      </c>
      <c r="F5002" t="s">
        <v>12534</v>
      </c>
      <c r="G5002" s="11"/>
      <c r="H5002" s="11"/>
    </row>
    <row r="5003" spans="1:8" x14ac:dyDescent="0.35">
      <c r="A5003" t="str">
        <f t="shared" si="79"/>
        <v>R0B01DGC30</v>
      </c>
      <c r="B5003" t="s">
        <v>188</v>
      </c>
      <c r="C5003" t="s">
        <v>12518</v>
      </c>
      <c r="D5003" t="s">
        <v>280</v>
      </c>
      <c r="E5003" t="s">
        <v>281</v>
      </c>
      <c r="F5003" t="s">
        <v>12535</v>
      </c>
      <c r="G5003" s="11"/>
      <c r="H5003" s="11"/>
    </row>
    <row r="5004" spans="1:8" x14ac:dyDescent="0.35">
      <c r="A5004" t="str">
        <f t="shared" si="79"/>
        <v>R0B01DGC31</v>
      </c>
      <c r="B5004" t="s">
        <v>188</v>
      </c>
      <c r="C5004" t="s">
        <v>12518</v>
      </c>
      <c r="D5004" t="s">
        <v>280</v>
      </c>
      <c r="E5004" t="s">
        <v>281</v>
      </c>
      <c r="F5004" t="s">
        <v>12536</v>
      </c>
      <c r="G5004" s="11"/>
      <c r="H5004" s="12"/>
    </row>
    <row r="5005" spans="1:8" x14ac:dyDescent="0.35">
      <c r="A5005" t="str">
        <f t="shared" si="79"/>
        <v>R0B01DGC33</v>
      </c>
      <c r="B5005" t="s">
        <v>188</v>
      </c>
      <c r="C5005" t="s">
        <v>12518</v>
      </c>
      <c r="D5005" t="s">
        <v>280</v>
      </c>
      <c r="E5005" t="s">
        <v>281</v>
      </c>
      <c r="F5005" t="s">
        <v>12537</v>
      </c>
      <c r="G5005" s="11"/>
      <c r="H5005" s="11"/>
    </row>
    <row r="5006" spans="1:8" x14ac:dyDescent="0.35">
      <c r="A5006" t="str">
        <f t="shared" si="79"/>
        <v>R0B01DGC36</v>
      </c>
      <c r="B5006" t="s">
        <v>188</v>
      </c>
      <c r="C5006" t="s">
        <v>12518</v>
      </c>
      <c r="D5006" t="s">
        <v>280</v>
      </c>
      <c r="E5006" t="s">
        <v>281</v>
      </c>
      <c r="F5006" t="s">
        <v>12538</v>
      </c>
      <c r="G5006" s="11"/>
      <c r="H5006" s="11"/>
    </row>
    <row r="5007" spans="1:8" x14ac:dyDescent="0.35">
      <c r="A5007" t="str">
        <f t="shared" si="79"/>
        <v>R0B01DGD41</v>
      </c>
      <c r="B5007" t="s">
        <v>188</v>
      </c>
      <c r="C5007" t="s">
        <v>12518</v>
      </c>
      <c r="D5007" t="s">
        <v>280</v>
      </c>
      <c r="E5007" t="s">
        <v>281</v>
      </c>
      <c r="F5007" t="s">
        <v>12539</v>
      </c>
      <c r="G5007" s="11"/>
      <c r="H5007" s="11"/>
    </row>
    <row r="5008" spans="1:8" x14ac:dyDescent="0.35">
      <c r="A5008" t="str">
        <f t="shared" si="79"/>
        <v>R0B01DGD42</v>
      </c>
      <c r="B5008" t="s">
        <v>188</v>
      </c>
      <c r="C5008" t="s">
        <v>12518</v>
      </c>
      <c r="D5008" t="s">
        <v>280</v>
      </c>
      <c r="E5008" t="s">
        <v>281</v>
      </c>
      <c r="F5008" t="s">
        <v>12540</v>
      </c>
      <c r="G5008" s="11"/>
      <c r="H5008" s="11"/>
    </row>
    <row r="5009" spans="1:8" x14ac:dyDescent="0.35">
      <c r="A5009" t="str">
        <f t="shared" si="79"/>
        <v>R0B01DGD43</v>
      </c>
      <c r="B5009" t="s">
        <v>188</v>
      </c>
      <c r="C5009" t="s">
        <v>12518</v>
      </c>
      <c r="D5009" t="s">
        <v>280</v>
      </c>
      <c r="E5009" t="s">
        <v>281</v>
      </c>
      <c r="F5009" t="s">
        <v>12541</v>
      </c>
      <c r="G5009" s="11"/>
      <c r="H5009" s="11"/>
    </row>
    <row r="5010" spans="1:8" x14ac:dyDescent="0.35">
      <c r="A5010" t="str">
        <f t="shared" si="79"/>
        <v>R0B01DGD47</v>
      </c>
      <c r="B5010" t="s">
        <v>188</v>
      </c>
      <c r="C5010" t="s">
        <v>12518</v>
      </c>
      <c r="D5010" t="s">
        <v>280</v>
      </c>
      <c r="E5010" t="s">
        <v>281</v>
      </c>
      <c r="F5010" t="s">
        <v>12542</v>
      </c>
      <c r="G5010" s="11"/>
      <c r="H5010" s="11"/>
    </row>
    <row r="5011" spans="1:8" x14ac:dyDescent="0.35">
      <c r="A5011" t="str">
        <f t="shared" si="79"/>
        <v>R0B01DGD48</v>
      </c>
      <c r="B5011" t="s">
        <v>188</v>
      </c>
      <c r="C5011" t="s">
        <v>12518</v>
      </c>
      <c r="D5011" t="s">
        <v>280</v>
      </c>
      <c r="E5011" t="s">
        <v>281</v>
      </c>
      <c r="F5011" t="s">
        <v>12543</v>
      </c>
      <c r="G5011" s="11"/>
      <c r="H5011" s="11"/>
    </row>
    <row r="5012" spans="1:8" x14ac:dyDescent="0.35">
      <c r="A5012" t="str">
        <f t="shared" si="79"/>
        <v>R0B01DGDNNU</v>
      </c>
      <c r="B5012" t="s">
        <v>188</v>
      </c>
      <c r="C5012" t="s">
        <v>12518</v>
      </c>
      <c r="D5012" t="s">
        <v>280</v>
      </c>
      <c r="E5012" t="s">
        <v>281</v>
      </c>
      <c r="F5012" t="s">
        <v>12544</v>
      </c>
      <c r="G5012" s="11"/>
      <c r="H5012" s="11"/>
    </row>
    <row r="5013" spans="1:8" x14ac:dyDescent="0.35">
      <c r="A5013" t="str">
        <f t="shared" si="79"/>
        <v>R0B01DGDS</v>
      </c>
      <c r="B5013" t="s">
        <v>188</v>
      </c>
      <c r="C5013" t="s">
        <v>12518</v>
      </c>
      <c r="D5013" t="s">
        <v>280</v>
      </c>
      <c r="E5013" t="s">
        <v>281</v>
      </c>
      <c r="F5013" t="s">
        <v>12545</v>
      </c>
      <c r="G5013" s="11"/>
      <c r="H5013" s="11"/>
    </row>
    <row r="5014" spans="1:8" x14ac:dyDescent="0.35">
      <c r="A5014" t="str">
        <f t="shared" si="79"/>
        <v>R0B01DGE50</v>
      </c>
      <c r="B5014" t="s">
        <v>188</v>
      </c>
      <c r="C5014" t="s">
        <v>12518</v>
      </c>
      <c r="D5014" t="s">
        <v>280</v>
      </c>
      <c r="E5014" t="s">
        <v>281</v>
      </c>
      <c r="F5014" t="s">
        <v>12546</v>
      </c>
      <c r="G5014" s="11"/>
      <c r="H5014" s="11"/>
    </row>
    <row r="5015" spans="1:8" x14ac:dyDescent="0.35">
      <c r="A5015" t="str">
        <f t="shared" si="79"/>
        <v>R0B01DGE51</v>
      </c>
      <c r="B5015" t="s">
        <v>188</v>
      </c>
      <c r="C5015" t="s">
        <v>12518</v>
      </c>
      <c r="D5015" t="s">
        <v>280</v>
      </c>
      <c r="E5015" t="s">
        <v>281</v>
      </c>
      <c r="F5015" t="s">
        <v>12547</v>
      </c>
      <c r="G5015" s="11"/>
      <c r="H5015" s="11"/>
    </row>
    <row r="5016" spans="1:8" x14ac:dyDescent="0.35">
      <c r="A5016" t="str">
        <f t="shared" si="79"/>
        <v>R0B01DGE52</v>
      </c>
      <c r="B5016" t="s">
        <v>188</v>
      </c>
      <c r="C5016" t="s">
        <v>12518</v>
      </c>
      <c r="D5016" t="s">
        <v>280</v>
      </c>
      <c r="E5016" t="s">
        <v>281</v>
      </c>
      <c r="F5016" t="s">
        <v>12548</v>
      </c>
      <c r="G5016" s="11"/>
      <c r="H5016" s="11"/>
    </row>
    <row r="5017" spans="1:8" x14ac:dyDescent="0.35">
      <c r="A5017" t="str">
        <f t="shared" si="79"/>
        <v>R0B01DGE53</v>
      </c>
      <c r="B5017" t="s">
        <v>188</v>
      </c>
      <c r="C5017" t="s">
        <v>12518</v>
      </c>
      <c r="D5017" t="s">
        <v>280</v>
      </c>
      <c r="E5017" t="s">
        <v>281</v>
      </c>
      <c r="F5017" t="s">
        <v>12549</v>
      </c>
      <c r="G5017" s="11"/>
      <c r="H5017" s="11"/>
    </row>
    <row r="5018" spans="1:8" x14ac:dyDescent="0.35">
      <c r="A5018" t="str">
        <f t="shared" si="79"/>
        <v>R0B01DGE54</v>
      </c>
      <c r="B5018" t="s">
        <v>188</v>
      </c>
      <c r="C5018" t="s">
        <v>12518</v>
      </c>
      <c r="D5018" t="s">
        <v>280</v>
      </c>
      <c r="E5018" t="s">
        <v>281</v>
      </c>
      <c r="F5018" t="s">
        <v>12550</v>
      </c>
      <c r="G5018" s="11"/>
      <c r="H5018" s="11"/>
    </row>
    <row r="5019" spans="1:8" x14ac:dyDescent="0.35">
      <c r="A5019" t="str">
        <f t="shared" si="79"/>
        <v>R0B01DGE56</v>
      </c>
      <c r="B5019" t="s">
        <v>188</v>
      </c>
      <c r="C5019" t="s">
        <v>12518</v>
      </c>
      <c r="D5019" t="s">
        <v>280</v>
      </c>
      <c r="E5019" t="s">
        <v>281</v>
      </c>
      <c r="F5019" t="s">
        <v>12551</v>
      </c>
      <c r="G5019" s="11"/>
      <c r="H5019" s="11"/>
    </row>
    <row r="5020" spans="1:8" x14ac:dyDescent="0.35">
      <c r="A5020" t="str">
        <f t="shared" si="79"/>
        <v>R0B01DGE58</v>
      </c>
      <c r="B5020" t="s">
        <v>188</v>
      </c>
      <c r="C5020" t="s">
        <v>12518</v>
      </c>
      <c r="D5020" t="s">
        <v>280</v>
      </c>
      <c r="E5020" t="s">
        <v>281</v>
      </c>
      <c r="F5020" t="s">
        <v>12552</v>
      </c>
      <c r="G5020" s="11"/>
      <c r="H5020" s="11"/>
    </row>
    <row r="5021" spans="1:8" x14ac:dyDescent="0.35">
      <c r="A5021" t="str">
        <f t="shared" si="79"/>
        <v>R0B01DGF61</v>
      </c>
      <c r="B5021" t="s">
        <v>188</v>
      </c>
      <c r="C5021" t="s">
        <v>12518</v>
      </c>
      <c r="D5021" t="s">
        <v>280</v>
      </c>
      <c r="E5021" t="s">
        <v>281</v>
      </c>
      <c r="F5021" t="s">
        <v>12553</v>
      </c>
      <c r="G5021" s="11"/>
      <c r="H5021" s="11"/>
    </row>
    <row r="5022" spans="1:8" x14ac:dyDescent="0.35">
      <c r="A5022" t="str">
        <f t="shared" si="79"/>
        <v>R0B01DGF62</v>
      </c>
      <c r="B5022" t="s">
        <v>188</v>
      </c>
      <c r="C5022" t="s">
        <v>12518</v>
      </c>
      <c r="D5022" t="s">
        <v>280</v>
      </c>
      <c r="E5022" t="s">
        <v>281</v>
      </c>
      <c r="F5022" t="s">
        <v>12554</v>
      </c>
      <c r="G5022" s="11"/>
      <c r="H5022" s="11"/>
    </row>
    <row r="5023" spans="1:8" x14ac:dyDescent="0.35">
      <c r="A5023" t="str">
        <f t="shared" si="79"/>
        <v>R0B01DGF63</v>
      </c>
      <c r="B5023" t="s">
        <v>188</v>
      </c>
      <c r="C5023" t="s">
        <v>12518</v>
      </c>
      <c r="D5023" t="s">
        <v>280</v>
      </c>
      <c r="E5023" t="s">
        <v>281</v>
      </c>
      <c r="F5023" t="s">
        <v>12555</v>
      </c>
      <c r="G5023" s="11" t="s">
        <v>12647</v>
      </c>
      <c r="H5023" s="11">
        <v>43775</v>
      </c>
    </row>
    <row r="5024" spans="1:8" x14ac:dyDescent="0.35">
      <c r="A5024" t="str">
        <f t="shared" si="79"/>
        <v>R0B01DGF64</v>
      </c>
      <c r="B5024" t="s">
        <v>188</v>
      </c>
      <c r="C5024" t="s">
        <v>12518</v>
      </c>
      <c r="D5024" t="s">
        <v>280</v>
      </c>
      <c r="E5024" t="s">
        <v>281</v>
      </c>
      <c r="F5024" t="s">
        <v>12556</v>
      </c>
      <c r="G5024" s="11"/>
      <c r="H5024" s="11"/>
    </row>
    <row r="5025" spans="1:8" x14ac:dyDescent="0.35">
      <c r="A5025" t="str">
        <f t="shared" si="79"/>
        <v>R0B01DGF65</v>
      </c>
      <c r="B5025" t="s">
        <v>188</v>
      </c>
      <c r="C5025" t="s">
        <v>12518</v>
      </c>
      <c r="D5025" t="s">
        <v>280</v>
      </c>
      <c r="E5025" t="s">
        <v>281</v>
      </c>
      <c r="F5025" t="s">
        <v>12557</v>
      </c>
      <c r="G5025" s="11"/>
      <c r="H5025" s="11"/>
    </row>
    <row r="5026" spans="1:8" x14ac:dyDescent="0.35">
      <c r="A5026" t="str">
        <f t="shared" si="79"/>
        <v>R0B01DGICCU</v>
      </c>
      <c r="B5026" t="s">
        <v>188</v>
      </c>
      <c r="C5026" t="s">
        <v>12518</v>
      </c>
      <c r="D5026" t="s">
        <v>280</v>
      </c>
      <c r="E5026" t="s">
        <v>281</v>
      </c>
      <c r="F5026" t="s">
        <v>12558</v>
      </c>
      <c r="G5026" s="11"/>
      <c r="H5026" s="11"/>
    </row>
    <row r="5027" spans="1:8" x14ac:dyDescent="0.35">
      <c r="A5027" t="str">
        <f t="shared" si="79"/>
        <v>R0B01IAU</v>
      </c>
      <c r="B5027" t="s">
        <v>188</v>
      </c>
      <c r="C5027" t="s">
        <v>12518</v>
      </c>
      <c r="D5027" t="s">
        <v>280</v>
      </c>
      <c r="E5027" t="s">
        <v>281</v>
      </c>
      <c r="F5027" t="s">
        <v>12559</v>
      </c>
      <c r="G5027" s="11"/>
      <c r="H5027" s="11"/>
    </row>
    <row r="5028" spans="1:8" x14ac:dyDescent="0.35">
      <c r="A5028" t="str">
        <f t="shared" si="79"/>
        <v>RJC04Ellen Badger</v>
      </c>
      <c r="B5028" t="s">
        <v>189</v>
      </c>
      <c r="C5028" t="s">
        <v>12560</v>
      </c>
      <c r="D5028" t="s">
        <v>2160</v>
      </c>
      <c r="E5028" t="s">
        <v>2161</v>
      </c>
      <c r="F5028" t="s">
        <v>12561</v>
      </c>
      <c r="G5028" s="11"/>
      <c r="H5028" s="11"/>
    </row>
    <row r="5029" spans="1:8" x14ac:dyDescent="0.35">
      <c r="A5029" t="str">
        <f t="shared" si="79"/>
        <v>RJC46Campion ward</v>
      </c>
      <c r="B5029" t="s">
        <v>189</v>
      </c>
      <c r="C5029" t="s">
        <v>12560</v>
      </c>
      <c r="D5029" t="s">
        <v>2162</v>
      </c>
      <c r="E5029" t="s">
        <v>2163</v>
      </c>
      <c r="F5029" t="s">
        <v>12562</v>
      </c>
      <c r="G5029" s="11"/>
      <c r="H5029" s="11"/>
    </row>
    <row r="5030" spans="1:8" x14ac:dyDescent="0.35">
      <c r="A5030" t="str">
        <f t="shared" si="79"/>
        <v>RJC46Chadwick ward</v>
      </c>
      <c r="B5030" t="s">
        <v>189</v>
      </c>
      <c r="C5030" t="s">
        <v>12560</v>
      </c>
      <c r="D5030" t="s">
        <v>2162</v>
      </c>
      <c r="E5030" t="s">
        <v>2163</v>
      </c>
      <c r="F5030" t="s">
        <v>12563</v>
      </c>
      <c r="G5030" s="11"/>
      <c r="H5030" s="11"/>
    </row>
    <row r="5031" spans="1:8" x14ac:dyDescent="0.35">
      <c r="A5031" t="str">
        <f t="shared" si="79"/>
        <v>RJC46Feldon ward</v>
      </c>
      <c r="B5031" t="s">
        <v>189</v>
      </c>
      <c r="C5031" t="s">
        <v>12560</v>
      </c>
      <c r="D5031" t="s">
        <v>2162</v>
      </c>
      <c r="E5031" t="s">
        <v>2163</v>
      </c>
      <c r="F5031" t="s">
        <v>12564</v>
      </c>
      <c r="G5031" s="11"/>
      <c r="H5031" s="11"/>
    </row>
    <row r="5032" spans="1:8" x14ac:dyDescent="0.35">
      <c r="A5032" t="str">
        <f t="shared" si="79"/>
        <v>RJC03Nicol Unit</v>
      </c>
      <c r="B5032" t="s">
        <v>189</v>
      </c>
      <c r="C5032" t="s">
        <v>12560</v>
      </c>
      <c r="D5032" t="s">
        <v>2164</v>
      </c>
      <c r="E5032" t="s">
        <v>12565</v>
      </c>
      <c r="F5032" t="s">
        <v>12566</v>
      </c>
      <c r="G5032" s="11"/>
      <c r="H5032" s="11"/>
    </row>
    <row r="5033" spans="1:8" x14ac:dyDescent="0.35">
      <c r="A5033" t="str">
        <f t="shared" si="79"/>
        <v>RJC02Avon Ward</v>
      </c>
      <c r="B5033" t="s">
        <v>189</v>
      </c>
      <c r="C5033" t="s">
        <v>12560</v>
      </c>
      <c r="D5033" t="s">
        <v>2166</v>
      </c>
      <c r="E5033" t="s">
        <v>12567</v>
      </c>
      <c r="F5033" t="s">
        <v>12568</v>
      </c>
      <c r="G5033" s="11"/>
      <c r="H5033" s="11"/>
    </row>
    <row r="5034" spans="1:8" x14ac:dyDescent="0.35">
      <c r="A5034" t="str">
        <f t="shared" si="79"/>
        <v>RJC02Beaumont ward</v>
      </c>
      <c r="B5034" t="s">
        <v>189</v>
      </c>
      <c r="C5034" t="s">
        <v>12560</v>
      </c>
      <c r="D5034" t="s">
        <v>2166</v>
      </c>
      <c r="E5034" t="s">
        <v>12567</v>
      </c>
      <c r="F5034" t="s">
        <v>12569</v>
      </c>
      <c r="G5034" s="11"/>
      <c r="H5034" s="11"/>
    </row>
    <row r="5035" spans="1:8" x14ac:dyDescent="0.35">
      <c r="A5035" t="str">
        <f t="shared" si="79"/>
        <v>RJC02Cardiology Unit</v>
      </c>
      <c r="B5035" t="s">
        <v>189</v>
      </c>
      <c r="C5035" t="s">
        <v>12560</v>
      </c>
      <c r="D5035" t="s">
        <v>2166</v>
      </c>
      <c r="E5035" t="s">
        <v>12567</v>
      </c>
      <c r="F5035" t="s">
        <v>12570</v>
      </c>
      <c r="G5035" s="11"/>
      <c r="H5035" s="11"/>
    </row>
    <row r="5036" spans="1:8" x14ac:dyDescent="0.35">
      <c r="A5036" t="str">
        <f t="shared" si="79"/>
        <v>RJC02Castle ward</v>
      </c>
      <c r="B5036" t="s">
        <v>189</v>
      </c>
      <c r="C5036" t="s">
        <v>12560</v>
      </c>
      <c r="D5036" t="s">
        <v>2166</v>
      </c>
      <c r="E5036" t="s">
        <v>12567</v>
      </c>
      <c r="F5036" t="s">
        <v>12571</v>
      </c>
      <c r="G5036" s="11"/>
      <c r="H5036" s="11"/>
    </row>
    <row r="5037" spans="1:8" x14ac:dyDescent="0.35">
      <c r="A5037" t="str">
        <f t="shared" si="79"/>
        <v>RJC02Charlecote ward</v>
      </c>
      <c r="B5037" t="s">
        <v>189</v>
      </c>
      <c r="C5037" t="s">
        <v>12560</v>
      </c>
      <c r="D5037" t="s">
        <v>2166</v>
      </c>
      <c r="E5037" t="s">
        <v>12567</v>
      </c>
      <c r="F5037" t="s">
        <v>12572</v>
      </c>
      <c r="G5037" s="11"/>
      <c r="H5037" s="11"/>
    </row>
    <row r="5038" spans="1:8" x14ac:dyDescent="0.35">
      <c r="A5038" t="str">
        <f t="shared" si="79"/>
        <v>RJC02Fairfax/Oken ward</v>
      </c>
      <c r="B5038" t="s">
        <v>189</v>
      </c>
      <c r="C5038" t="s">
        <v>12560</v>
      </c>
      <c r="D5038" t="s">
        <v>2166</v>
      </c>
      <c r="E5038" t="s">
        <v>12567</v>
      </c>
      <c r="F5038" t="s">
        <v>12573</v>
      </c>
      <c r="G5038" s="11"/>
      <c r="H5038" s="11"/>
    </row>
    <row r="5039" spans="1:8" x14ac:dyDescent="0.35">
      <c r="A5039" t="str">
        <f t="shared" si="79"/>
        <v>RJC02Farries ward</v>
      </c>
      <c r="B5039" t="s">
        <v>189</v>
      </c>
      <c r="C5039" t="s">
        <v>12560</v>
      </c>
      <c r="D5039" t="s">
        <v>2166</v>
      </c>
      <c r="E5039" t="s">
        <v>12567</v>
      </c>
      <c r="F5039" t="s">
        <v>12574</v>
      </c>
      <c r="G5039" s="11" t="s">
        <v>14272</v>
      </c>
      <c r="H5039" s="11">
        <v>43860</v>
      </c>
    </row>
    <row r="5040" spans="1:8" x14ac:dyDescent="0.35">
      <c r="A5040" t="str">
        <f t="shared" ref="A5040:A5103" si="80">CONCATENATE(D5040,F5040)</f>
        <v>RJC02Frailty Unit</v>
      </c>
      <c r="B5040" t="s">
        <v>189</v>
      </c>
      <c r="C5040" t="s">
        <v>12560</v>
      </c>
      <c r="D5040" t="s">
        <v>2166</v>
      </c>
      <c r="E5040" t="s">
        <v>12567</v>
      </c>
      <c r="F5040" t="s">
        <v>11187</v>
      </c>
      <c r="G5040" s="11"/>
      <c r="H5040" s="11"/>
    </row>
    <row r="5041" spans="1:8" x14ac:dyDescent="0.35">
      <c r="A5041" t="str">
        <f t="shared" si="80"/>
        <v>RJC02Greville Ward</v>
      </c>
      <c r="B5041" t="s">
        <v>189</v>
      </c>
      <c r="C5041" t="s">
        <v>12560</v>
      </c>
      <c r="D5041" t="s">
        <v>2166</v>
      </c>
      <c r="E5041" t="s">
        <v>12567</v>
      </c>
      <c r="F5041" t="s">
        <v>12575</v>
      </c>
      <c r="G5041" s="11"/>
      <c r="H5041" s="11"/>
    </row>
    <row r="5042" spans="1:8" x14ac:dyDescent="0.35">
      <c r="A5042" t="str">
        <f t="shared" si="80"/>
        <v>RJC02ITU</v>
      </c>
      <c r="B5042" t="s">
        <v>189</v>
      </c>
      <c r="C5042" t="s">
        <v>12560</v>
      </c>
      <c r="D5042" t="s">
        <v>2166</v>
      </c>
      <c r="E5042" t="s">
        <v>12567</v>
      </c>
      <c r="F5042" t="s">
        <v>8398</v>
      </c>
      <c r="G5042" s="11"/>
      <c r="H5042" s="11"/>
    </row>
    <row r="5043" spans="1:8" x14ac:dyDescent="0.35">
      <c r="A5043" t="str">
        <f t="shared" si="80"/>
        <v>RJC02MacGregor Ward</v>
      </c>
      <c r="B5043" t="s">
        <v>189</v>
      </c>
      <c r="C5043" t="s">
        <v>12560</v>
      </c>
      <c r="D5043" t="s">
        <v>2166</v>
      </c>
      <c r="E5043" t="s">
        <v>12567</v>
      </c>
      <c r="F5043" t="s">
        <v>12576</v>
      </c>
      <c r="G5043" s="11"/>
      <c r="H5043" s="11"/>
    </row>
    <row r="5044" spans="1:8" x14ac:dyDescent="0.35">
      <c r="A5044" t="str">
        <f t="shared" si="80"/>
        <v>RJC02Mary ward</v>
      </c>
      <c r="B5044" t="s">
        <v>189</v>
      </c>
      <c r="C5044" t="s">
        <v>12560</v>
      </c>
      <c r="D5044" t="s">
        <v>2166</v>
      </c>
      <c r="E5044" t="s">
        <v>12567</v>
      </c>
      <c r="F5044" t="s">
        <v>12577</v>
      </c>
      <c r="G5044" s="11"/>
      <c r="H5044" s="11"/>
    </row>
    <row r="5045" spans="1:8" x14ac:dyDescent="0.35">
      <c r="A5045" t="str">
        <f t="shared" si="80"/>
        <v>RJC02Maternity Unit</v>
      </c>
      <c r="B5045" t="s">
        <v>189</v>
      </c>
      <c r="C5045" t="s">
        <v>12560</v>
      </c>
      <c r="D5045" t="s">
        <v>2166</v>
      </c>
      <c r="E5045" t="s">
        <v>12567</v>
      </c>
      <c r="F5045" t="s">
        <v>9901</v>
      </c>
      <c r="G5045" s="11"/>
      <c r="H5045" s="11"/>
    </row>
    <row r="5046" spans="1:8" x14ac:dyDescent="0.35">
      <c r="A5046" t="str">
        <f t="shared" si="80"/>
        <v>RJC02SCBU</v>
      </c>
      <c r="B5046" t="s">
        <v>189</v>
      </c>
      <c r="C5046" t="s">
        <v>12560</v>
      </c>
      <c r="D5046" t="s">
        <v>2166</v>
      </c>
      <c r="E5046" t="s">
        <v>12567</v>
      </c>
      <c r="F5046" t="s">
        <v>8490</v>
      </c>
      <c r="G5046" s="11"/>
      <c r="H5046" s="11"/>
    </row>
    <row r="5047" spans="1:8" x14ac:dyDescent="0.35">
      <c r="A5047" t="str">
        <f t="shared" si="80"/>
        <v>RJC02Surgical Unit</v>
      </c>
      <c r="B5047" t="s">
        <v>189</v>
      </c>
      <c r="C5047" t="s">
        <v>12560</v>
      </c>
      <c r="D5047" t="s">
        <v>2166</v>
      </c>
      <c r="E5047" t="s">
        <v>12567</v>
      </c>
      <c r="F5047" t="s">
        <v>12578</v>
      </c>
      <c r="G5047" s="11" t="s">
        <v>11152</v>
      </c>
      <c r="H5047" s="11">
        <v>43735</v>
      </c>
    </row>
    <row r="5048" spans="1:8" x14ac:dyDescent="0.35">
      <c r="A5048" t="str">
        <f t="shared" si="80"/>
        <v>RJC02Thomas Ward</v>
      </c>
      <c r="B5048" t="s">
        <v>189</v>
      </c>
      <c r="C5048" t="s">
        <v>12560</v>
      </c>
      <c r="D5048" t="s">
        <v>2166</v>
      </c>
      <c r="E5048" t="s">
        <v>12567</v>
      </c>
      <c r="F5048" t="s">
        <v>12579</v>
      </c>
      <c r="G5048" s="11"/>
      <c r="H5048" s="11"/>
    </row>
    <row r="5049" spans="1:8" x14ac:dyDescent="0.35">
      <c r="A5049" t="str">
        <f t="shared" si="80"/>
        <v>RJC02Victoria ward</v>
      </c>
      <c r="B5049" t="s">
        <v>189</v>
      </c>
      <c r="C5049" t="s">
        <v>12560</v>
      </c>
      <c r="D5049" t="s">
        <v>2166</v>
      </c>
      <c r="E5049" t="s">
        <v>12567</v>
      </c>
      <c r="F5049" t="s">
        <v>12580</v>
      </c>
      <c r="G5049" s="11"/>
      <c r="H5049" s="11"/>
    </row>
    <row r="5050" spans="1:8" x14ac:dyDescent="0.35">
      <c r="A5050" t="str">
        <f t="shared" si="80"/>
        <v>RJC02Willoughby Ward</v>
      </c>
      <c r="B5050" t="s">
        <v>189</v>
      </c>
      <c r="C5050" t="s">
        <v>12560</v>
      </c>
      <c r="D5050" t="s">
        <v>2166</v>
      </c>
      <c r="E5050" t="s">
        <v>12567</v>
      </c>
      <c r="F5050" t="s">
        <v>12581</v>
      </c>
      <c r="G5050" s="11"/>
      <c r="H5050" s="11"/>
    </row>
    <row r="5051" spans="1:8" x14ac:dyDescent="0.35">
      <c r="A5051" t="str">
        <f t="shared" si="80"/>
        <v>RQY07Laurel Ward</v>
      </c>
      <c r="B5051" t="s">
        <v>190</v>
      </c>
      <c r="C5051" t="s">
        <v>12582</v>
      </c>
      <c r="D5051" t="s">
        <v>3069</v>
      </c>
      <c r="E5051" t="s">
        <v>3070</v>
      </c>
      <c r="F5051" t="s">
        <v>10041</v>
      </c>
      <c r="G5051" s="11"/>
      <c r="H5051" s="11"/>
    </row>
    <row r="5052" spans="1:8" x14ac:dyDescent="0.35">
      <c r="A5052" t="str">
        <f t="shared" si="80"/>
        <v>RQY07Lavender Ward</v>
      </c>
      <c r="B5052" t="s">
        <v>190</v>
      </c>
      <c r="C5052" t="s">
        <v>12582</v>
      </c>
      <c r="D5052" t="s">
        <v>3069</v>
      </c>
      <c r="E5052" t="s">
        <v>3070</v>
      </c>
      <c r="F5052" t="s">
        <v>12583</v>
      </c>
      <c r="G5052" s="11"/>
      <c r="H5052" s="11"/>
    </row>
    <row r="5053" spans="1:8" x14ac:dyDescent="0.35">
      <c r="A5053" t="str">
        <f t="shared" si="80"/>
        <v>RQY07Rose Ward</v>
      </c>
      <c r="B5053" t="s">
        <v>190</v>
      </c>
      <c r="C5053" t="s">
        <v>12582</v>
      </c>
      <c r="D5053" t="s">
        <v>3069</v>
      </c>
      <c r="E5053" t="s">
        <v>3070</v>
      </c>
      <c r="F5053" t="s">
        <v>8666</v>
      </c>
      <c r="G5053" s="11"/>
      <c r="H5053" s="11"/>
    </row>
    <row r="5054" spans="1:8" x14ac:dyDescent="0.35">
      <c r="A5054" t="str">
        <f t="shared" si="80"/>
        <v>RQY01Arc - Aquarius Ward</v>
      </c>
      <c r="B5054" t="s">
        <v>190</v>
      </c>
      <c r="C5054" t="s">
        <v>12582</v>
      </c>
      <c r="D5054" t="s">
        <v>3079</v>
      </c>
      <c r="E5054" t="s">
        <v>3080</v>
      </c>
      <c r="F5054" t="s">
        <v>12584</v>
      </c>
      <c r="G5054" s="11"/>
      <c r="H5054" s="11"/>
    </row>
    <row r="5055" spans="1:8" x14ac:dyDescent="0.35">
      <c r="A5055" t="str">
        <f t="shared" si="80"/>
        <v>RQY01BlueBell (Old Church)</v>
      </c>
      <c r="B5055" t="s">
        <v>190</v>
      </c>
      <c r="C5055" t="s">
        <v>12582</v>
      </c>
      <c r="D5055" t="s">
        <v>3079</v>
      </c>
      <c r="E5055" t="s">
        <v>3080</v>
      </c>
      <c r="F5055" t="s">
        <v>12585</v>
      </c>
      <c r="G5055" s="11"/>
      <c r="H5055" s="11"/>
    </row>
    <row r="5056" spans="1:8" x14ac:dyDescent="0.35">
      <c r="A5056" t="str">
        <f t="shared" si="80"/>
        <v>RQY01Crocus Ward</v>
      </c>
      <c r="B5056" t="s">
        <v>190</v>
      </c>
      <c r="C5056" t="s">
        <v>12582</v>
      </c>
      <c r="D5056" t="s">
        <v>3079</v>
      </c>
      <c r="E5056" t="s">
        <v>3080</v>
      </c>
      <c r="F5056" t="s">
        <v>12586</v>
      </c>
      <c r="G5056" s="11"/>
      <c r="H5056" s="11"/>
    </row>
    <row r="5057" spans="1:8" x14ac:dyDescent="0.35">
      <c r="A5057" t="str">
        <f t="shared" si="80"/>
        <v>RQY01Deaf Child Inpatient Corner Hse</v>
      </c>
      <c r="B5057" t="s">
        <v>190</v>
      </c>
      <c r="C5057" t="s">
        <v>12582</v>
      </c>
      <c r="D5057" t="s">
        <v>3079</v>
      </c>
      <c r="E5057" t="s">
        <v>3080</v>
      </c>
      <c r="F5057" t="s">
        <v>12587</v>
      </c>
      <c r="G5057" s="11"/>
      <c r="H5057" s="11"/>
    </row>
    <row r="5058" spans="1:8" x14ac:dyDescent="0.35">
      <c r="A5058" t="str">
        <f t="shared" si="80"/>
        <v>RQY01EDS National Service Inpatient</v>
      </c>
      <c r="B5058" t="s">
        <v>190</v>
      </c>
      <c r="C5058" t="s">
        <v>12582</v>
      </c>
      <c r="D5058" t="s">
        <v>3079</v>
      </c>
      <c r="E5058" t="s">
        <v>3080</v>
      </c>
      <c r="F5058" t="s">
        <v>12588</v>
      </c>
      <c r="G5058" s="11"/>
      <c r="H5058" s="11"/>
    </row>
    <row r="5059" spans="1:8" x14ac:dyDescent="0.35">
      <c r="A5059" t="str">
        <f t="shared" si="80"/>
        <v>RQY01Ellis Ward (New)</v>
      </c>
      <c r="B5059" t="s">
        <v>190</v>
      </c>
      <c r="C5059" t="s">
        <v>12582</v>
      </c>
      <c r="D5059" t="s">
        <v>3079</v>
      </c>
      <c r="E5059" t="s">
        <v>3080</v>
      </c>
      <c r="F5059" t="s">
        <v>12589</v>
      </c>
      <c r="G5059" s="11"/>
      <c r="H5059" s="11"/>
    </row>
    <row r="5060" spans="1:8" x14ac:dyDescent="0.35">
      <c r="A5060" t="str">
        <f t="shared" si="80"/>
        <v>RQY01Halswell Ward</v>
      </c>
      <c r="B5060" t="s">
        <v>190</v>
      </c>
      <c r="C5060" t="s">
        <v>12582</v>
      </c>
      <c r="D5060" t="s">
        <v>3079</v>
      </c>
      <c r="E5060" t="s">
        <v>3080</v>
      </c>
      <c r="F5060" t="s">
        <v>12590</v>
      </c>
      <c r="G5060" s="11"/>
      <c r="H5060" s="11"/>
    </row>
    <row r="5061" spans="1:8" x14ac:dyDescent="0.35">
      <c r="A5061" t="str">
        <f t="shared" si="80"/>
        <v>RQY01Hume Ward</v>
      </c>
      <c r="B5061" t="s">
        <v>190</v>
      </c>
      <c r="C5061" t="s">
        <v>12582</v>
      </c>
      <c r="D5061" t="s">
        <v>3079</v>
      </c>
      <c r="E5061" t="s">
        <v>3080</v>
      </c>
      <c r="F5061" t="s">
        <v>12591</v>
      </c>
      <c r="G5061" s="11"/>
      <c r="H5061" s="11"/>
    </row>
    <row r="5062" spans="1:8" x14ac:dyDescent="0.35">
      <c r="A5062" t="str">
        <f t="shared" si="80"/>
        <v>RQY01Jupiter Ward</v>
      </c>
      <c r="B5062" t="s">
        <v>190</v>
      </c>
      <c r="C5062" t="s">
        <v>12582</v>
      </c>
      <c r="D5062" t="s">
        <v>3079</v>
      </c>
      <c r="E5062" t="s">
        <v>3080</v>
      </c>
      <c r="F5062" t="s">
        <v>12592</v>
      </c>
      <c r="G5062" s="11"/>
      <c r="H5062" s="11"/>
    </row>
    <row r="5063" spans="1:8" x14ac:dyDescent="0.35">
      <c r="A5063" t="str">
        <f t="shared" si="80"/>
        <v>RQY01OCD/BDD NCG Inpatient &amp; Outpatients</v>
      </c>
      <c r="B5063" t="s">
        <v>190</v>
      </c>
      <c r="C5063" t="s">
        <v>12582</v>
      </c>
      <c r="D5063" t="s">
        <v>3079</v>
      </c>
      <c r="E5063" t="s">
        <v>3080</v>
      </c>
      <c r="F5063" t="s">
        <v>12593</v>
      </c>
      <c r="G5063" s="11"/>
      <c r="H5063" s="11"/>
    </row>
    <row r="5064" spans="1:8" x14ac:dyDescent="0.35">
      <c r="A5064" t="str">
        <f t="shared" si="80"/>
        <v>RQY01Phoenix Ward</v>
      </c>
      <c r="B5064" t="s">
        <v>190</v>
      </c>
      <c r="C5064" t="s">
        <v>12582</v>
      </c>
      <c r="D5064" t="s">
        <v>3079</v>
      </c>
      <c r="E5064" t="s">
        <v>3080</v>
      </c>
      <c r="F5064" t="s">
        <v>11194</v>
      </c>
      <c r="G5064" s="11"/>
      <c r="H5064" s="11"/>
    </row>
    <row r="5065" spans="1:8" x14ac:dyDescent="0.35">
      <c r="A5065" t="str">
        <f t="shared" si="80"/>
        <v>RQY01Ruby Ward (Seymour)</v>
      </c>
      <c r="B5065" t="s">
        <v>190</v>
      </c>
      <c r="C5065" t="s">
        <v>12582</v>
      </c>
      <c r="D5065" t="s">
        <v>3079</v>
      </c>
      <c r="E5065" t="s">
        <v>3080</v>
      </c>
      <c r="F5065" t="s">
        <v>12594</v>
      </c>
      <c r="G5065" s="11"/>
      <c r="H5065" s="11"/>
    </row>
    <row r="5066" spans="1:8" x14ac:dyDescent="0.35">
      <c r="A5066" t="str">
        <f t="shared" si="80"/>
        <v>RQY01The Lotus Assessment Suite</v>
      </c>
      <c r="B5066" t="s">
        <v>190</v>
      </c>
      <c r="C5066" t="s">
        <v>12582</v>
      </c>
      <c r="D5066" t="s">
        <v>3079</v>
      </c>
      <c r="E5066" t="s">
        <v>3080</v>
      </c>
      <c r="F5066" t="s">
        <v>12595</v>
      </c>
      <c r="G5066" s="11"/>
      <c r="H5066" s="11"/>
    </row>
    <row r="5067" spans="1:8" x14ac:dyDescent="0.35">
      <c r="A5067" t="str">
        <f t="shared" si="80"/>
        <v>RQY01Turner Ward</v>
      </c>
      <c r="B5067" t="s">
        <v>190</v>
      </c>
      <c r="C5067" t="s">
        <v>12582</v>
      </c>
      <c r="D5067" t="s">
        <v>3079</v>
      </c>
      <c r="E5067" t="s">
        <v>3080</v>
      </c>
      <c r="F5067" t="s">
        <v>11439</v>
      </c>
      <c r="G5067" s="11"/>
      <c r="H5067" s="11"/>
    </row>
    <row r="5068" spans="1:8" x14ac:dyDescent="0.35">
      <c r="A5068" t="str">
        <f t="shared" si="80"/>
        <v>RQY01Ward 1 (Male P.I.C.U.)</v>
      </c>
      <c r="B5068" t="s">
        <v>190</v>
      </c>
      <c r="C5068" t="s">
        <v>12582</v>
      </c>
      <c r="D5068" t="s">
        <v>3079</v>
      </c>
      <c r="E5068" t="s">
        <v>3080</v>
      </c>
      <c r="F5068" t="s">
        <v>12596</v>
      </c>
      <c r="G5068" s="11"/>
      <c r="H5068" s="11"/>
    </row>
    <row r="5069" spans="1:8" x14ac:dyDescent="0.35">
      <c r="A5069" t="str">
        <f t="shared" si="80"/>
        <v>RQY01Ward 2</v>
      </c>
      <c r="B5069" t="s">
        <v>190</v>
      </c>
      <c r="C5069" t="s">
        <v>12582</v>
      </c>
      <c r="D5069" t="s">
        <v>3079</v>
      </c>
      <c r="E5069" t="s">
        <v>3080</v>
      </c>
      <c r="F5069" t="s">
        <v>8746</v>
      </c>
      <c r="G5069" s="11"/>
      <c r="H5069" s="11"/>
    </row>
    <row r="5070" spans="1:8" x14ac:dyDescent="0.35">
      <c r="A5070" t="str">
        <f t="shared" si="80"/>
        <v>RQY01Ward 3</v>
      </c>
      <c r="B5070" t="s">
        <v>190</v>
      </c>
      <c r="C5070" t="s">
        <v>12582</v>
      </c>
      <c r="D5070" t="s">
        <v>3079</v>
      </c>
      <c r="E5070" t="s">
        <v>3080</v>
      </c>
      <c r="F5070" t="s">
        <v>8753</v>
      </c>
      <c r="G5070" s="11"/>
      <c r="H5070" s="11"/>
    </row>
    <row r="5071" spans="1:8" x14ac:dyDescent="0.35">
      <c r="A5071" t="str">
        <f t="shared" si="80"/>
        <v>RQY01Wisteria (EDS Inpatient CAMHS)</v>
      </c>
      <c r="B5071" t="s">
        <v>190</v>
      </c>
      <c r="C5071" t="s">
        <v>12582</v>
      </c>
      <c r="D5071" t="s">
        <v>3079</v>
      </c>
      <c r="E5071" t="s">
        <v>3080</v>
      </c>
      <c r="F5071" t="s">
        <v>12597</v>
      </c>
      <c r="G5071" s="11"/>
      <c r="H5071" s="11"/>
    </row>
    <row r="5072" spans="1:8" x14ac:dyDescent="0.35">
      <c r="A5072" t="str">
        <f t="shared" si="80"/>
        <v>RQY08Jasmines Ward (Azaleas)</v>
      </c>
      <c r="B5072" t="s">
        <v>190</v>
      </c>
      <c r="C5072" t="s">
        <v>12582</v>
      </c>
      <c r="D5072" t="s">
        <v>3091</v>
      </c>
      <c r="E5072" t="s">
        <v>3092</v>
      </c>
      <c r="F5072" t="s">
        <v>12598</v>
      </c>
      <c r="G5072" s="11"/>
      <c r="H5072" s="11"/>
    </row>
    <row r="5073" spans="1:8" x14ac:dyDescent="0.35">
      <c r="A5073" t="str">
        <f t="shared" si="80"/>
        <v>RQY08Lilacs Ward</v>
      </c>
      <c r="B5073" t="s">
        <v>190</v>
      </c>
      <c r="C5073" t="s">
        <v>12582</v>
      </c>
      <c r="D5073" t="s">
        <v>3091</v>
      </c>
      <c r="E5073" t="s">
        <v>3092</v>
      </c>
      <c r="F5073" t="s">
        <v>12599</v>
      </c>
      <c r="G5073" s="11"/>
      <c r="H5073" s="11"/>
    </row>
    <row r="5074" spans="1:8" x14ac:dyDescent="0.35">
      <c r="A5074" t="str">
        <f t="shared" si="80"/>
        <v>Y9F2NAire</v>
      </c>
      <c r="B5074" t="s">
        <v>191</v>
      </c>
      <c r="C5074" t="s">
        <v>12600</v>
      </c>
      <c r="D5074" t="s">
        <v>14844</v>
      </c>
      <c r="E5074" t="s">
        <v>14843</v>
      </c>
      <c r="F5074" t="s">
        <v>14845</v>
      </c>
      <c r="G5074" s="11"/>
      <c r="H5074" s="11"/>
    </row>
    <row r="5075" spans="1:8" x14ac:dyDescent="0.35">
      <c r="A5075" t="str">
        <f t="shared" si="80"/>
        <v>Y9F2NCalder</v>
      </c>
      <c r="B5075" t="s">
        <v>191</v>
      </c>
      <c r="C5075" t="s">
        <v>12600</v>
      </c>
      <c r="D5075" t="s">
        <v>14844</v>
      </c>
      <c r="E5075" t="s">
        <v>14843</v>
      </c>
      <c r="F5075" t="s">
        <v>14846</v>
      </c>
      <c r="G5075" s="11"/>
      <c r="H5075" s="11"/>
    </row>
    <row r="5076" spans="1:8" x14ac:dyDescent="0.35">
      <c r="A5076" t="str">
        <f t="shared" si="80"/>
        <v>Y9F2NDon</v>
      </c>
      <c r="B5076" t="s">
        <v>191</v>
      </c>
      <c r="C5076" t="s">
        <v>12600</v>
      </c>
      <c r="D5076" t="s">
        <v>14844</v>
      </c>
      <c r="E5076" t="s">
        <v>14843</v>
      </c>
      <c r="F5076" t="s">
        <v>14847</v>
      </c>
      <c r="G5076" s="11"/>
      <c r="H5076" s="11"/>
    </row>
    <row r="5077" spans="1:8" x14ac:dyDescent="0.35">
      <c r="A5077" t="str">
        <f t="shared" si="80"/>
        <v>Y9F2NEsk</v>
      </c>
      <c r="B5077" t="s">
        <v>191</v>
      </c>
      <c r="C5077" t="s">
        <v>12600</v>
      </c>
      <c r="D5077" t="s">
        <v>14844</v>
      </c>
      <c r="E5077" t="s">
        <v>14843</v>
      </c>
      <c r="F5077" t="s">
        <v>14848</v>
      </c>
      <c r="G5077" s="11" t="s">
        <v>14259</v>
      </c>
      <c r="H5077" s="11">
        <v>43910</v>
      </c>
    </row>
    <row r="5078" spans="1:8" x14ac:dyDescent="0.35">
      <c r="A5078" t="str">
        <f t="shared" si="80"/>
        <v>Y9F2NFoss</v>
      </c>
      <c r="B5078" t="s">
        <v>191</v>
      </c>
      <c r="C5078" t="s">
        <v>12600</v>
      </c>
      <c r="D5078" t="s">
        <v>14844</v>
      </c>
      <c r="E5078" t="s">
        <v>14843</v>
      </c>
      <c r="F5078" t="s">
        <v>14849</v>
      </c>
      <c r="G5078" s="11"/>
      <c r="H5078" s="11"/>
    </row>
    <row r="5079" spans="1:8" x14ac:dyDescent="0.35">
      <c r="A5079" t="str">
        <f t="shared" si="80"/>
        <v>Y9F2NSkipton</v>
      </c>
      <c r="B5079" t="s">
        <v>191</v>
      </c>
      <c r="C5079" t="s">
        <v>12600</v>
      </c>
      <c r="D5079" t="s">
        <v>14844</v>
      </c>
      <c r="E5079" t="s">
        <v>14843</v>
      </c>
      <c r="F5079" t="s">
        <v>14850</v>
      </c>
      <c r="G5079" s="11"/>
      <c r="H5079" s="11"/>
    </row>
    <row r="5080" spans="1:8" x14ac:dyDescent="0.35">
      <c r="A5080" t="str">
        <f t="shared" si="80"/>
        <v>Y9F2NWentbridge</v>
      </c>
      <c r="B5080" t="s">
        <v>191</v>
      </c>
      <c r="C5080" t="s">
        <v>12600</v>
      </c>
      <c r="D5080" t="s">
        <v>14844</v>
      </c>
      <c r="E5080" t="s">
        <v>14843</v>
      </c>
      <c r="F5080" t="s">
        <v>14851</v>
      </c>
      <c r="G5080" s="11"/>
      <c r="H5080" s="11"/>
    </row>
    <row r="5081" spans="1:8" x14ac:dyDescent="0.35">
      <c r="A5081" t="str">
        <f t="shared" si="80"/>
        <v>RXG36Enfield Down</v>
      </c>
      <c r="B5081" t="s">
        <v>191</v>
      </c>
      <c r="C5081" t="s">
        <v>12600</v>
      </c>
      <c r="D5081" t="s">
        <v>6599</v>
      </c>
      <c r="E5081" t="s">
        <v>6600</v>
      </c>
      <c r="F5081" t="s">
        <v>12601</v>
      </c>
      <c r="G5081" s="11"/>
      <c r="H5081" s="11"/>
    </row>
    <row r="5082" spans="1:8" x14ac:dyDescent="0.35">
      <c r="A5082" t="str">
        <f t="shared" si="80"/>
        <v>RXG10Appleton</v>
      </c>
      <c r="B5082" t="s">
        <v>191</v>
      </c>
      <c r="C5082" t="s">
        <v>12600</v>
      </c>
      <c r="D5082" t="s">
        <v>6603</v>
      </c>
      <c r="E5082" t="s">
        <v>6604</v>
      </c>
      <c r="F5082" t="s">
        <v>12602</v>
      </c>
      <c r="G5082" s="11"/>
      <c r="H5082" s="11"/>
    </row>
    <row r="5083" spans="1:8" x14ac:dyDescent="0.35">
      <c r="A5083" t="str">
        <f t="shared" si="80"/>
        <v>RXG10Bronte</v>
      </c>
      <c r="B5083" t="s">
        <v>191</v>
      </c>
      <c r="C5083" t="s">
        <v>12600</v>
      </c>
      <c r="D5083" t="s">
        <v>6603</v>
      </c>
      <c r="E5083" t="s">
        <v>6604</v>
      </c>
      <c r="F5083" t="s">
        <v>10615</v>
      </c>
      <c r="G5083" s="11"/>
      <c r="H5083" s="11"/>
    </row>
    <row r="5084" spans="1:8" x14ac:dyDescent="0.35">
      <c r="A5084" t="str">
        <f t="shared" si="80"/>
        <v>RXG10Chippendale</v>
      </c>
      <c r="B5084" t="s">
        <v>191</v>
      </c>
      <c r="C5084" t="s">
        <v>12600</v>
      </c>
      <c r="D5084" t="s">
        <v>6603</v>
      </c>
      <c r="E5084" t="s">
        <v>6604</v>
      </c>
      <c r="F5084" t="s">
        <v>12603</v>
      </c>
      <c r="G5084" s="11"/>
      <c r="H5084" s="11"/>
    </row>
    <row r="5085" spans="1:8" x14ac:dyDescent="0.35">
      <c r="A5085" t="str">
        <f t="shared" si="80"/>
        <v>RXG10Crofton</v>
      </c>
      <c r="B5085" t="s">
        <v>191</v>
      </c>
      <c r="C5085" t="s">
        <v>12600</v>
      </c>
      <c r="D5085" t="s">
        <v>6603</v>
      </c>
      <c r="E5085" t="s">
        <v>6604</v>
      </c>
      <c r="F5085" t="s">
        <v>11908</v>
      </c>
      <c r="G5085" s="11"/>
      <c r="H5085" s="11"/>
    </row>
    <row r="5086" spans="1:8" x14ac:dyDescent="0.35">
      <c r="A5086" t="str">
        <f t="shared" si="80"/>
        <v>RXG10Hepworth</v>
      </c>
      <c r="B5086" t="s">
        <v>191</v>
      </c>
      <c r="C5086" t="s">
        <v>12600</v>
      </c>
      <c r="D5086" t="s">
        <v>6603</v>
      </c>
      <c r="E5086" t="s">
        <v>6604</v>
      </c>
      <c r="F5086" t="s">
        <v>12604</v>
      </c>
      <c r="G5086" s="11"/>
      <c r="H5086" s="11"/>
    </row>
    <row r="5087" spans="1:8" x14ac:dyDescent="0.35">
      <c r="A5087" t="str">
        <f t="shared" si="80"/>
        <v>RXG10Horizon</v>
      </c>
      <c r="B5087" t="s">
        <v>191</v>
      </c>
      <c r="C5087" t="s">
        <v>12600</v>
      </c>
      <c r="D5087" t="s">
        <v>6603</v>
      </c>
      <c r="E5087" t="s">
        <v>6604</v>
      </c>
      <c r="F5087" t="s">
        <v>12605</v>
      </c>
      <c r="G5087" s="11"/>
      <c r="H5087" s="11"/>
    </row>
    <row r="5088" spans="1:8" x14ac:dyDescent="0.35">
      <c r="A5088" t="str">
        <f t="shared" si="80"/>
        <v>RXG10Johnson</v>
      </c>
      <c r="B5088" t="s">
        <v>191</v>
      </c>
      <c r="C5088" t="s">
        <v>12600</v>
      </c>
      <c r="D5088" t="s">
        <v>6603</v>
      </c>
      <c r="E5088" t="s">
        <v>6604</v>
      </c>
      <c r="F5088" t="s">
        <v>11126</v>
      </c>
      <c r="G5088" s="11"/>
      <c r="H5088" s="11"/>
    </row>
    <row r="5089" spans="1:8" x14ac:dyDescent="0.35">
      <c r="A5089" t="str">
        <f t="shared" si="80"/>
        <v>RXG10Newhaven</v>
      </c>
      <c r="B5089" t="s">
        <v>191</v>
      </c>
      <c r="C5089" t="s">
        <v>12600</v>
      </c>
      <c r="D5089" t="s">
        <v>6603</v>
      </c>
      <c r="E5089" t="s">
        <v>6604</v>
      </c>
      <c r="F5089" t="s">
        <v>12606</v>
      </c>
      <c r="G5089" s="11"/>
      <c r="H5089" s="11"/>
    </row>
    <row r="5090" spans="1:8" x14ac:dyDescent="0.35">
      <c r="A5090" t="str">
        <f t="shared" si="80"/>
        <v>RXG10Nostell</v>
      </c>
      <c r="B5090" t="s">
        <v>191</v>
      </c>
      <c r="C5090" t="s">
        <v>12600</v>
      </c>
      <c r="D5090" t="s">
        <v>6603</v>
      </c>
      <c r="E5090" t="s">
        <v>6604</v>
      </c>
      <c r="F5090" t="s">
        <v>12607</v>
      </c>
      <c r="G5090" s="11"/>
      <c r="H5090" s="11"/>
    </row>
    <row r="5091" spans="1:8" x14ac:dyDescent="0.35">
      <c r="A5091" t="str">
        <f t="shared" si="80"/>
        <v>RXG10Priestley</v>
      </c>
      <c r="B5091" t="s">
        <v>191</v>
      </c>
      <c r="C5091" t="s">
        <v>12600</v>
      </c>
      <c r="D5091" t="s">
        <v>6603</v>
      </c>
      <c r="E5091" t="s">
        <v>6604</v>
      </c>
      <c r="F5091" t="s">
        <v>10204</v>
      </c>
      <c r="G5091" s="11"/>
      <c r="H5091" s="11"/>
    </row>
    <row r="5092" spans="1:8" x14ac:dyDescent="0.35">
      <c r="A5092" t="str">
        <f t="shared" si="80"/>
        <v>RXG10Ryburn</v>
      </c>
      <c r="B5092" t="s">
        <v>191</v>
      </c>
      <c r="C5092" t="s">
        <v>12600</v>
      </c>
      <c r="D5092" t="s">
        <v>6603</v>
      </c>
      <c r="E5092" t="s">
        <v>6604</v>
      </c>
      <c r="F5092" t="s">
        <v>12608</v>
      </c>
      <c r="G5092" s="11"/>
      <c r="H5092" s="11"/>
    </row>
    <row r="5093" spans="1:8" x14ac:dyDescent="0.35">
      <c r="A5093" t="str">
        <f t="shared" si="80"/>
        <v>RXG10Sandal</v>
      </c>
      <c r="B5093" t="s">
        <v>191</v>
      </c>
      <c r="C5093" t="s">
        <v>12600</v>
      </c>
      <c r="D5093" t="s">
        <v>6603</v>
      </c>
      <c r="E5093" t="s">
        <v>6604</v>
      </c>
      <c r="F5093" t="s">
        <v>12609</v>
      </c>
      <c r="G5093" s="11"/>
      <c r="H5093" s="11"/>
    </row>
    <row r="5094" spans="1:8" x14ac:dyDescent="0.35">
      <c r="A5094" t="str">
        <f t="shared" si="80"/>
        <v>RXG10Stanley</v>
      </c>
      <c r="B5094" t="s">
        <v>191</v>
      </c>
      <c r="C5094" t="s">
        <v>12600</v>
      </c>
      <c r="D5094" t="s">
        <v>6603</v>
      </c>
      <c r="E5094" t="s">
        <v>6604</v>
      </c>
      <c r="F5094" t="s">
        <v>9300</v>
      </c>
      <c r="G5094" s="11"/>
      <c r="H5094" s="11"/>
    </row>
    <row r="5095" spans="1:8" x14ac:dyDescent="0.35">
      <c r="A5095" t="str">
        <f t="shared" si="80"/>
        <v>RXG10Thornhill</v>
      </c>
      <c r="B5095" t="s">
        <v>191</v>
      </c>
      <c r="C5095" t="s">
        <v>12600</v>
      </c>
      <c r="D5095" t="s">
        <v>6603</v>
      </c>
      <c r="E5095" t="s">
        <v>6604</v>
      </c>
      <c r="F5095" t="s">
        <v>12610</v>
      </c>
      <c r="G5095" s="11"/>
      <c r="H5095" s="11"/>
    </row>
    <row r="5096" spans="1:8" x14ac:dyDescent="0.35">
      <c r="A5096" t="str">
        <f t="shared" si="80"/>
        <v>RXG10Walton</v>
      </c>
      <c r="B5096" t="s">
        <v>191</v>
      </c>
      <c r="C5096" t="s">
        <v>12600</v>
      </c>
      <c r="D5096" t="s">
        <v>6603</v>
      </c>
      <c r="E5096" t="s">
        <v>6604</v>
      </c>
      <c r="F5096" t="s">
        <v>12611</v>
      </c>
      <c r="G5096" s="11"/>
      <c r="H5096" s="11"/>
    </row>
    <row r="5097" spans="1:8" x14ac:dyDescent="0.35">
      <c r="A5097" t="str">
        <f t="shared" si="80"/>
        <v>RXG10Waterton</v>
      </c>
      <c r="B5097" t="s">
        <v>191</v>
      </c>
      <c r="C5097" t="s">
        <v>12600</v>
      </c>
      <c r="D5097" t="s">
        <v>6603</v>
      </c>
      <c r="E5097" t="s">
        <v>6604</v>
      </c>
      <c r="F5097" t="s">
        <v>12612</v>
      </c>
      <c r="G5097" s="11"/>
      <c r="H5097" s="11"/>
    </row>
    <row r="5098" spans="1:8" x14ac:dyDescent="0.35">
      <c r="A5098" t="str">
        <f t="shared" si="80"/>
        <v>RXG82Beamshaw</v>
      </c>
      <c r="B5098" t="s">
        <v>191</v>
      </c>
      <c r="C5098" t="s">
        <v>12600</v>
      </c>
      <c r="D5098" t="s">
        <v>6614</v>
      </c>
      <c r="E5098" t="s">
        <v>6615</v>
      </c>
      <c r="F5098" t="s">
        <v>12613</v>
      </c>
      <c r="G5098" s="11"/>
      <c r="H5098" s="11"/>
    </row>
    <row r="5099" spans="1:8" x14ac:dyDescent="0.35">
      <c r="A5099" t="str">
        <f t="shared" si="80"/>
        <v>RXG82Clark</v>
      </c>
      <c r="B5099" t="s">
        <v>191</v>
      </c>
      <c r="C5099" t="s">
        <v>12600</v>
      </c>
      <c r="D5099" t="s">
        <v>6614</v>
      </c>
      <c r="E5099" t="s">
        <v>6615</v>
      </c>
      <c r="F5099" t="s">
        <v>12614</v>
      </c>
      <c r="G5099" s="11"/>
      <c r="H5099" s="11"/>
    </row>
    <row r="5100" spans="1:8" x14ac:dyDescent="0.35">
      <c r="A5100" t="str">
        <f t="shared" si="80"/>
        <v>RXG82Melton Suite PICU</v>
      </c>
      <c r="B5100" t="s">
        <v>191</v>
      </c>
      <c r="C5100" t="s">
        <v>12600</v>
      </c>
      <c r="D5100" t="s">
        <v>6614</v>
      </c>
      <c r="E5100" t="s">
        <v>6615</v>
      </c>
      <c r="F5100" t="s">
        <v>12615</v>
      </c>
      <c r="G5100" s="11"/>
      <c r="H5100" s="11"/>
    </row>
    <row r="5101" spans="1:8" x14ac:dyDescent="0.35">
      <c r="A5101" t="str">
        <f t="shared" si="80"/>
        <v>RXG82Neuro Rehab Unit</v>
      </c>
      <c r="B5101" t="s">
        <v>191</v>
      </c>
      <c r="C5101" t="s">
        <v>12600</v>
      </c>
      <c r="D5101" t="s">
        <v>6614</v>
      </c>
      <c r="E5101" t="s">
        <v>6615</v>
      </c>
      <c r="F5101" t="s">
        <v>12616</v>
      </c>
      <c r="G5101" s="11"/>
      <c r="H5101" s="11"/>
    </row>
    <row r="5102" spans="1:8" x14ac:dyDescent="0.35">
      <c r="A5102" t="str">
        <f t="shared" si="80"/>
        <v>RXG82Stroke Rehab Unit</v>
      </c>
      <c r="B5102" t="s">
        <v>191</v>
      </c>
      <c r="C5102" t="s">
        <v>12600</v>
      </c>
      <c r="D5102" t="s">
        <v>6614</v>
      </c>
      <c r="E5102" t="s">
        <v>6615</v>
      </c>
      <c r="F5102" t="s">
        <v>12617</v>
      </c>
      <c r="G5102" s="11"/>
      <c r="H5102" s="11"/>
    </row>
    <row r="5103" spans="1:8" x14ac:dyDescent="0.35">
      <c r="A5103" t="str">
        <f t="shared" si="80"/>
        <v>RXG82Willow Ward</v>
      </c>
      <c r="B5103" t="s">
        <v>191</v>
      </c>
      <c r="C5103" t="s">
        <v>12600</v>
      </c>
      <c r="D5103" t="s">
        <v>6614</v>
      </c>
      <c r="E5103" t="s">
        <v>6615</v>
      </c>
      <c r="F5103" t="s">
        <v>9040</v>
      </c>
      <c r="G5103" s="11"/>
      <c r="H5103" s="11"/>
    </row>
    <row r="5104" spans="1:8" x14ac:dyDescent="0.35">
      <c r="A5104" t="str">
        <f t="shared" ref="A5104:A5167" si="81">CONCATENATE(D5104,F5104)</f>
        <v>RXG58Lyndhurst</v>
      </c>
      <c r="B5104" t="s">
        <v>191</v>
      </c>
      <c r="C5104" t="s">
        <v>12600</v>
      </c>
      <c r="D5104" t="s">
        <v>6618</v>
      </c>
      <c r="E5104" t="s">
        <v>2111</v>
      </c>
      <c r="F5104" t="s">
        <v>12618</v>
      </c>
      <c r="G5104" s="11"/>
      <c r="H5104" s="11"/>
    </row>
    <row r="5105" spans="1:8" x14ac:dyDescent="0.35">
      <c r="A5105" t="str">
        <f t="shared" si="81"/>
        <v>RXG11Appleton</v>
      </c>
      <c r="B5105" t="s">
        <v>191</v>
      </c>
      <c r="C5105" t="s">
        <v>12600</v>
      </c>
      <c r="D5105" t="s">
        <v>14854</v>
      </c>
      <c r="E5105" t="s">
        <v>14853</v>
      </c>
      <c r="F5105" t="s">
        <v>12602</v>
      </c>
      <c r="G5105" s="11"/>
      <c r="H5105" s="11"/>
    </row>
    <row r="5106" spans="1:8" x14ac:dyDescent="0.35">
      <c r="A5106" t="str">
        <f t="shared" si="81"/>
        <v>RXG11Bronte</v>
      </c>
      <c r="B5106" t="s">
        <v>191</v>
      </c>
      <c r="C5106" t="s">
        <v>12600</v>
      </c>
      <c r="D5106" t="s">
        <v>14854</v>
      </c>
      <c r="E5106" t="s">
        <v>14853</v>
      </c>
      <c r="F5106" t="s">
        <v>10615</v>
      </c>
      <c r="G5106" s="11"/>
      <c r="H5106" s="11"/>
    </row>
    <row r="5107" spans="1:8" x14ac:dyDescent="0.35">
      <c r="A5107" t="str">
        <f t="shared" si="81"/>
        <v>RXG11Chippendale</v>
      </c>
      <c r="B5107" t="s">
        <v>191</v>
      </c>
      <c r="C5107" t="s">
        <v>12600</v>
      </c>
      <c r="D5107" t="s">
        <v>14854</v>
      </c>
      <c r="E5107" t="s">
        <v>14853</v>
      </c>
      <c r="F5107" t="s">
        <v>12603</v>
      </c>
      <c r="G5107" s="11"/>
      <c r="H5107" s="11"/>
    </row>
    <row r="5108" spans="1:8" x14ac:dyDescent="0.35">
      <c r="A5108" t="str">
        <f t="shared" si="81"/>
        <v>RXG11Hepworth</v>
      </c>
      <c r="B5108" t="s">
        <v>191</v>
      </c>
      <c r="C5108" t="s">
        <v>12600</v>
      </c>
      <c r="D5108" t="s">
        <v>14854</v>
      </c>
      <c r="E5108" t="s">
        <v>14853</v>
      </c>
      <c r="F5108" t="s">
        <v>12604</v>
      </c>
      <c r="G5108" s="11"/>
      <c r="H5108" s="11"/>
    </row>
    <row r="5109" spans="1:8" x14ac:dyDescent="0.35">
      <c r="A5109" t="str">
        <f t="shared" si="81"/>
        <v>RXG11Johnson</v>
      </c>
      <c r="B5109" t="s">
        <v>191</v>
      </c>
      <c r="C5109" t="s">
        <v>12600</v>
      </c>
      <c r="D5109" t="s">
        <v>14854</v>
      </c>
      <c r="E5109" t="s">
        <v>14853</v>
      </c>
      <c r="F5109" t="s">
        <v>11126</v>
      </c>
      <c r="G5109" s="11"/>
      <c r="H5109" s="11"/>
    </row>
    <row r="5110" spans="1:8" x14ac:dyDescent="0.35">
      <c r="A5110" t="str">
        <f t="shared" si="81"/>
        <v>RXG11Priestley</v>
      </c>
      <c r="B5110" t="s">
        <v>191</v>
      </c>
      <c r="C5110" t="s">
        <v>12600</v>
      </c>
      <c r="D5110" t="s">
        <v>14854</v>
      </c>
      <c r="E5110" t="s">
        <v>14853</v>
      </c>
      <c r="F5110" t="s">
        <v>10204</v>
      </c>
      <c r="G5110" s="11"/>
      <c r="H5110" s="12"/>
    </row>
    <row r="5111" spans="1:8" x14ac:dyDescent="0.35">
      <c r="A5111" t="str">
        <f t="shared" si="81"/>
        <v>RXG11Waterton</v>
      </c>
      <c r="B5111" t="s">
        <v>191</v>
      </c>
      <c r="C5111" t="s">
        <v>12600</v>
      </c>
      <c r="D5111" t="s">
        <v>14854</v>
      </c>
      <c r="E5111" t="s">
        <v>14853</v>
      </c>
      <c r="F5111" t="s">
        <v>12612</v>
      </c>
      <c r="G5111" s="11"/>
      <c r="H5111" s="11"/>
    </row>
    <row r="5112" spans="1:8" x14ac:dyDescent="0.35">
      <c r="A5112" t="str">
        <f t="shared" si="81"/>
        <v>RXGDDWard 18</v>
      </c>
      <c r="B5112" t="s">
        <v>191</v>
      </c>
      <c r="C5112" t="s">
        <v>12600</v>
      </c>
      <c r="D5112" t="s">
        <v>6622</v>
      </c>
      <c r="E5112" t="s">
        <v>6623</v>
      </c>
      <c r="F5112" t="s">
        <v>8367</v>
      </c>
      <c r="G5112" s="11"/>
      <c r="H5112" s="11"/>
    </row>
    <row r="5113" spans="1:8" x14ac:dyDescent="0.35">
      <c r="A5113" t="str">
        <f t="shared" si="81"/>
        <v>RXGDDWard 19 - Female</v>
      </c>
      <c r="B5113" t="s">
        <v>191</v>
      </c>
      <c r="C5113" t="s">
        <v>12600</v>
      </c>
      <c r="D5113" t="s">
        <v>6622</v>
      </c>
      <c r="E5113" t="s">
        <v>6623</v>
      </c>
      <c r="F5113" t="s">
        <v>12619</v>
      </c>
      <c r="G5113" s="11"/>
      <c r="H5113" s="11"/>
    </row>
    <row r="5114" spans="1:8" x14ac:dyDescent="0.35">
      <c r="A5114" t="str">
        <f t="shared" si="81"/>
        <v>RXGDDWard 19 - Male</v>
      </c>
      <c r="B5114" t="s">
        <v>191</v>
      </c>
      <c r="C5114" t="s">
        <v>12600</v>
      </c>
      <c r="D5114" t="s">
        <v>6622</v>
      </c>
      <c r="E5114" t="s">
        <v>6623</v>
      </c>
      <c r="F5114" t="s">
        <v>12620</v>
      </c>
      <c r="G5114" s="11"/>
      <c r="H5114" s="11"/>
    </row>
    <row r="5115" spans="1:8" x14ac:dyDescent="0.35">
      <c r="A5115" t="str">
        <f t="shared" si="81"/>
        <v>RXG41Ashdale</v>
      </c>
      <c r="B5115" t="s">
        <v>191</v>
      </c>
      <c r="C5115" t="s">
        <v>12600</v>
      </c>
      <c r="D5115" t="s">
        <v>6627</v>
      </c>
      <c r="E5115" t="s">
        <v>6223</v>
      </c>
      <c r="F5115" t="s">
        <v>12621</v>
      </c>
      <c r="G5115" s="11"/>
      <c r="H5115" s="11"/>
    </row>
    <row r="5116" spans="1:8" x14ac:dyDescent="0.35">
      <c r="A5116" t="str">
        <f t="shared" si="81"/>
        <v>RXG41Beechdale</v>
      </c>
      <c r="B5116" t="s">
        <v>191</v>
      </c>
      <c r="C5116" t="s">
        <v>12600</v>
      </c>
      <c r="D5116" t="s">
        <v>6627</v>
      </c>
      <c r="E5116" t="s">
        <v>6223</v>
      </c>
      <c r="F5116" t="s">
        <v>12622</v>
      </c>
      <c r="G5116" s="11"/>
      <c r="H5116" s="11"/>
    </row>
    <row r="5117" spans="1:8" x14ac:dyDescent="0.35">
      <c r="A5117" t="str">
        <f t="shared" si="81"/>
        <v>RXG41Elmdale</v>
      </c>
      <c r="B5117" t="s">
        <v>191</v>
      </c>
      <c r="C5117" t="s">
        <v>12600</v>
      </c>
      <c r="D5117" t="s">
        <v>6627</v>
      </c>
      <c r="E5117" t="s">
        <v>6223</v>
      </c>
      <c r="F5117" t="s">
        <v>12623</v>
      </c>
      <c r="G5117" s="11"/>
      <c r="H5117" s="11"/>
    </row>
    <row r="5118" spans="1:8" x14ac:dyDescent="0.35">
      <c r="A5118" t="str">
        <f t="shared" si="81"/>
        <v>RXG31Poplars</v>
      </c>
      <c r="B5118" t="s">
        <v>191</v>
      </c>
      <c r="C5118" t="s">
        <v>12600</v>
      </c>
      <c r="D5118" t="s">
        <v>6630</v>
      </c>
      <c r="E5118" t="s">
        <v>6631</v>
      </c>
      <c r="F5118" t="s">
        <v>12624</v>
      </c>
      <c r="G5118" s="11"/>
      <c r="H5118" s="11"/>
    </row>
    <row r="5119" spans="1:8" x14ac:dyDescent="0.35">
      <c r="A5119" t="str">
        <f t="shared" si="81"/>
        <v>RVY02Maternity</v>
      </c>
      <c r="B5119" t="s">
        <v>194</v>
      </c>
      <c r="C5119" t="s">
        <v>12673</v>
      </c>
      <c r="D5119" t="s">
        <v>4810</v>
      </c>
      <c r="E5119" t="s">
        <v>4811</v>
      </c>
      <c r="F5119" t="s">
        <v>9133</v>
      </c>
      <c r="G5119" s="11"/>
      <c r="H5119" s="11"/>
    </row>
    <row r="5120" spans="1:8" x14ac:dyDescent="0.35">
      <c r="A5120" t="str">
        <f t="shared" si="81"/>
        <v>RVY02Neonatal Ward - ODGH</v>
      </c>
      <c r="B5120" t="s">
        <v>194</v>
      </c>
      <c r="C5120" t="s">
        <v>12673</v>
      </c>
      <c r="D5120" t="s">
        <v>4810</v>
      </c>
      <c r="E5120" t="s">
        <v>4811</v>
      </c>
      <c r="F5120" t="s">
        <v>12674</v>
      </c>
      <c r="G5120" s="11"/>
      <c r="H5120" s="11"/>
    </row>
    <row r="5121" spans="1:8" x14ac:dyDescent="0.35">
      <c r="A5121" t="str">
        <f t="shared" si="81"/>
        <v>RVY02Paediatric Unit</v>
      </c>
      <c r="B5121" t="s">
        <v>194</v>
      </c>
      <c r="C5121" t="s">
        <v>12673</v>
      </c>
      <c r="D5121" t="s">
        <v>4810</v>
      </c>
      <c r="E5121" t="s">
        <v>4811</v>
      </c>
      <c r="F5121" t="s">
        <v>12675</v>
      </c>
      <c r="G5121" s="11"/>
      <c r="H5121" s="11"/>
    </row>
    <row r="5122" spans="1:8" x14ac:dyDescent="0.35">
      <c r="A5122" t="str">
        <f t="shared" si="81"/>
        <v>RVY02Short Stay Surgical Unit</v>
      </c>
      <c r="B5122" t="s">
        <v>194</v>
      </c>
      <c r="C5122" t="s">
        <v>12673</v>
      </c>
      <c r="D5122" t="s">
        <v>4810</v>
      </c>
      <c r="E5122" t="s">
        <v>4811</v>
      </c>
      <c r="F5122" t="s">
        <v>12676</v>
      </c>
      <c r="G5122" s="11"/>
      <c r="H5122" s="11"/>
    </row>
    <row r="5123" spans="1:8" x14ac:dyDescent="0.35">
      <c r="A5123" t="str">
        <f t="shared" si="81"/>
        <v>RVY02Ward E</v>
      </c>
      <c r="B5123" t="s">
        <v>194</v>
      </c>
      <c r="C5123" t="s">
        <v>12673</v>
      </c>
      <c r="D5123" t="s">
        <v>4810</v>
      </c>
      <c r="E5123" t="s">
        <v>4811</v>
      </c>
      <c r="F5123" t="s">
        <v>14273</v>
      </c>
      <c r="G5123" s="11"/>
      <c r="H5123" s="11"/>
    </row>
    <row r="5124" spans="1:8" x14ac:dyDescent="0.35">
      <c r="A5124" t="str">
        <f t="shared" si="81"/>
        <v>RVY02Ward G</v>
      </c>
      <c r="B5124" t="s">
        <v>194</v>
      </c>
      <c r="C5124" t="s">
        <v>12673</v>
      </c>
      <c r="D5124" t="s">
        <v>4810</v>
      </c>
      <c r="E5124" t="s">
        <v>4811</v>
      </c>
      <c r="F5124" t="s">
        <v>12677</v>
      </c>
      <c r="G5124" s="11"/>
      <c r="H5124" s="11"/>
    </row>
    <row r="5125" spans="1:8" x14ac:dyDescent="0.35">
      <c r="A5125" t="str">
        <f t="shared" si="81"/>
        <v>RVY02Ward H</v>
      </c>
      <c r="B5125" t="s">
        <v>194</v>
      </c>
      <c r="C5125" t="s">
        <v>12673</v>
      </c>
      <c r="D5125" t="s">
        <v>4810</v>
      </c>
      <c r="E5125" t="s">
        <v>4811</v>
      </c>
      <c r="F5125" t="s">
        <v>12678</v>
      </c>
      <c r="G5125" s="11"/>
      <c r="H5125" s="11"/>
    </row>
    <row r="5126" spans="1:8" x14ac:dyDescent="0.35">
      <c r="A5126" t="str">
        <f t="shared" si="81"/>
        <v>RVY01A&amp;E Observation Ward</v>
      </c>
      <c r="B5126" t="s">
        <v>194</v>
      </c>
      <c r="C5126" t="s">
        <v>12673</v>
      </c>
      <c r="D5126" t="s">
        <v>4812</v>
      </c>
      <c r="E5126" t="s">
        <v>4813</v>
      </c>
      <c r="F5126" t="s">
        <v>11954</v>
      </c>
      <c r="G5126" s="11"/>
      <c r="H5126" s="11"/>
    </row>
    <row r="5127" spans="1:8" x14ac:dyDescent="0.35">
      <c r="A5127" t="str">
        <f t="shared" si="81"/>
        <v>RVY01E A U</v>
      </c>
      <c r="B5127" t="s">
        <v>194</v>
      </c>
      <c r="C5127" t="s">
        <v>12673</v>
      </c>
      <c r="D5127" t="s">
        <v>4812</v>
      </c>
      <c r="E5127" t="s">
        <v>4813</v>
      </c>
      <c r="F5127" t="s">
        <v>12679</v>
      </c>
      <c r="G5127" s="11"/>
      <c r="H5127" s="11"/>
    </row>
    <row r="5128" spans="1:8" x14ac:dyDescent="0.35">
      <c r="A5128" t="str">
        <f t="shared" si="81"/>
        <v>RVY01FESS Ward</v>
      </c>
      <c r="B5128" t="s">
        <v>194</v>
      </c>
      <c r="C5128" t="s">
        <v>12673</v>
      </c>
      <c r="D5128" t="s">
        <v>4812</v>
      </c>
      <c r="E5128" t="s">
        <v>4813</v>
      </c>
      <c r="F5128" t="s">
        <v>12680</v>
      </c>
      <c r="G5128" s="11"/>
      <c r="H5128" s="11"/>
    </row>
    <row r="5129" spans="1:8" x14ac:dyDescent="0.35">
      <c r="A5129" t="str">
        <f t="shared" si="81"/>
        <v>RVY01ITU/CCU</v>
      </c>
      <c r="B5129" t="s">
        <v>194</v>
      </c>
      <c r="C5129" t="s">
        <v>12673</v>
      </c>
      <c r="D5129" t="s">
        <v>4812</v>
      </c>
      <c r="E5129" t="s">
        <v>4813</v>
      </c>
      <c r="F5129" t="s">
        <v>12681</v>
      </c>
      <c r="G5129" s="11"/>
      <c r="H5129" s="11"/>
    </row>
    <row r="5130" spans="1:8" x14ac:dyDescent="0.35">
      <c r="A5130" t="str">
        <f t="shared" si="81"/>
        <v>RVY01Rehab &amp; Discharge Lounge</v>
      </c>
      <c r="B5130" t="s">
        <v>194</v>
      </c>
      <c r="C5130" t="s">
        <v>12673</v>
      </c>
      <c r="D5130" t="s">
        <v>4812</v>
      </c>
      <c r="E5130" t="s">
        <v>4813</v>
      </c>
      <c r="F5130" t="s">
        <v>12682</v>
      </c>
      <c r="G5130" s="11"/>
      <c r="H5130" s="11"/>
    </row>
    <row r="5131" spans="1:8" x14ac:dyDescent="0.35">
      <c r="A5131" t="str">
        <f t="shared" si="81"/>
        <v>RVY01Short Stay Unit</v>
      </c>
      <c r="B5131" t="s">
        <v>194</v>
      </c>
      <c r="C5131" t="s">
        <v>12673</v>
      </c>
      <c r="D5131" t="s">
        <v>4812</v>
      </c>
      <c r="E5131" t="s">
        <v>4813</v>
      </c>
      <c r="F5131" t="s">
        <v>12155</v>
      </c>
      <c r="G5131" s="11"/>
      <c r="H5131" s="11"/>
    </row>
    <row r="5132" spans="1:8" x14ac:dyDescent="0.35">
      <c r="A5132" t="str">
        <f t="shared" si="81"/>
        <v>RVY01Spinal Injuries Unit</v>
      </c>
      <c r="B5132" t="s">
        <v>194</v>
      </c>
      <c r="C5132" t="s">
        <v>12673</v>
      </c>
      <c r="D5132" t="s">
        <v>4812</v>
      </c>
      <c r="E5132" t="s">
        <v>4813</v>
      </c>
      <c r="F5132" t="s">
        <v>12683</v>
      </c>
      <c r="G5132" s="11"/>
      <c r="H5132" s="11"/>
    </row>
    <row r="5133" spans="1:8" x14ac:dyDescent="0.35">
      <c r="A5133" t="str">
        <f t="shared" si="81"/>
        <v>RVY01Stroke Ward</v>
      </c>
      <c r="B5133" t="s">
        <v>194</v>
      </c>
      <c r="C5133" t="s">
        <v>12673</v>
      </c>
      <c r="D5133" t="s">
        <v>4812</v>
      </c>
      <c r="E5133" t="s">
        <v>4813</v>
      </c>
      <c r="F5133" t="s">
        <v>12684</v>
      </c>
      <c r="G5133" s="11"/>
      <c r="H5133" s="11"/>
    </row>
    <row r="5134" spans="1:8" x14ac:dyDescent="0.35">
      <c r="A5134" t="str">
        <f t="shared" si="81"/>
        <v>RVY01Surgical Ward</v>
      </c>
      <c r="B5134" t="s">
        <v>194</v>
      </c>
      <c r="C5134" t="s">
        <v>12673</v>
      </c>
      <c r="D5134" t="s">
        <v>4812</v>
      </c>
      <c r="E5134" t="s">
        <v>4813</v>
      </c>
      <c r="F5134" t="s">
        <v>12130</v>
      </c>
      <c r="G5134" s="11"/>
      <c r="H5134" s="11"/>
    </row>
    <row r="5135" spans="1:8" x14ac:dyDescent="0.35">
      <c r="A5135" t="str">
        <f t="shared" si="81"/>
        <v>RVY01Ward 11B-SDGH</v>
      </c>
      <c r="B5135" t="s">
        <v>194</v>
      </c>
      <c r="C5135" t="s">
        <v>12673</v>
      </c>
      <c r="D5135" t="s">
        <v>4812</v>
      </c>
      <c r="E5135" t="s">
        <v>4813</v>
      </c>
      <c r="F5135" t="s">
        <v>12685</v>
      </c>
      <c r="G5135" s="11"/>
      <c r="H5135" s="11"/>
    </row>
    <row r="5136" spans="1:8" x14ac:dyDescent="0.35">
      <c r="A5136" t="str">
        <f t="shared" si="81"/>
        <v>RVY01Ward 14A</v>
      </c>
      <c r="B5136" t="s">
        <v>194</v>
      </c>
      <c r="C5136" t="s">
        <v>12673</v>
      </c>
      <c r="D5136" t="s">
        <v>4812</v>
      </c>
      <c r="E5136" t="s">
        <v>4813</v>
      </c>
      <c r="F5136" t="s">
        <v>12686</v>
      </c>
      <c r="G5136" s="11"/>
      <c r="H5136" s="11"/>
    </row>
    <row r="5137" spans="1:8" x14ac:dyDescent="0.35">
      <c r="A5137" t="str">
        <f t="shared" si="81"/>
        <v>RVY01Ward 14B-SDGH</v>
      </c>
      <c r="B5137" t="s">
        <v>194</v>
      </c>
      <c r="C5137" t="s">
        <v>12673</v>
      </c>
      <c r="D5137" t="s">
        <v>4812</v>
      </c>
      <c r="E5137" t="s">
        <v>4813</v>
      </c>
      <c r="F5137" t="s">
        <v>12687</v>
      </c>
      <c r="G5137" s="11"/>
      <c r="H5137" s="11"/>
    </row>
    <row r="5138" spans="1:8" x14ac:dyDescent="0.35">
      <c r="A5138" t="str">
        <f t="shared" si="81"/>
        <v>RVY01Ward 15a General Med</v>
      </c>
      <c r="B5138" t="s">
        <v>194</v>
      </c>
      <c r="C5138" t="s">
        <v>12673</v>
      </c>
      <c r="D5138" t="s">
        <v>4812</v>
      </c>
      <c r="E5138" t="s">
        <v>4813</v>
      </c>
      <c r="F5138" t="s">
        <v>12688</v>
      </c>
      <c r="G5138" s="11"/>
      <c r="H5138" s="11"/>
    </row>
    <row r="5139" spans="1:8" x14ac:dyDescent="0.35">
      <c r="A5139" t="str">
        <f t="shared" si="81"/>
        <v>RVY01Ward 7A-SDGH</v>
      </c>
      <c r="B5139" t="s">
        <v>194</v>
      </c>
      <c r="C5139" t="s">
        <v>12673</v>
      </c>
      <c r="D5139" t="s">
        <v>4812</v>
      </c>
      <c r="E5139" t="s">
        <v>4813</v>
      </c>
      <c r="F5139" t="s">
        <v>12689</v>
      </c>
      <c r="G5139" s="11"/>
      <c r="H5139" s="11"/>
    </row>
    <row r="5140" spans="1:8" x14ac:dyDescent="0.35">
      <c r="A5140" t="str">
        <f t="shared" si="81"/>
        <v>RJ731Gwynne Holford Ward</v>
      </c>
      <c r="B5140" t="s">
        <v>195</v>
      </c>
      <c r="C5140" t="s">
        <v>12690</v>
      </c>
      <c r="D5140" t="s">
        <v>2047</v>
      </c>
      <c r="E5140" t="s">
        <v>2048</v>
      </c>
      <c r="F5140" t="s">
        <v>12691</v>
      </c>
      <c r="G5140" s="11"/>
      <c r="H5140" s="11"/>
    </row>
    <row r="5141" spans="1:8" x14ac:dyDescent="0.35">
      <c r="A5141" t="str">
        <f t="shared" si="81"/>
        <v>RJ731Mary Seacole Ward</v>
      </c>
      <c r="B5141" t="s">
        <v>195</v>
      </c>
      <c r="C5141" t="s">
        <v>12690</v>
      </c>
      <c r="D5141" t="s">
        <v>2047</v>
      </c>
      <c r="E5141" t="s">
        <v>2048</v>
      </c>
      <c r="F5141" t="s">
        <v>12692</v>
      </c>
      <c r="G5141" s="11"/>
      <c r="H5141" s="11"/>
    </row>
    <row r="5142" spans="1:8" x14ac:dyDescent="0.35">
      <c r="A5142" t="str">
        <f t="shared" si="81"/>
        <v>RJ701A &amp; E Department</v>
      </c>
      <c r="B5142" t="s">
        <v>195</v>
      </c>
      <c r="C5142" t="s">
        <v>12690</v>
      </c>
      <c r="D5142" t="s">
        <v>2051</v>
      </c>
      <c r="E5142" t="s">
        <v>2052</v>
      </c>
      <c r="F5142" t="s">
        <v>12693</v>
      </c>
      <c r="G5142" s="11"/>
      <c r="H5142" s="11"/>
    </row>
    <row r="5143" spans="1:8" x14ac:dyDescent="0.35">
      <c r="A5143" t="str">
        <f t="shared" si="81"/>
        <v>RJ701Allingham Ward</v>
      </c>
      <c r="B5143" t="s">
        <v>195</v>
      </c>
      <c r="C5143" t="s">
        <v>12690</v>
      </c>
      <c r="D5143" t="s">
        <v>2051</v>
      </c>
      <c r="E5143" t="s">
        <v>2052</v>
      </c>
      <c r="F5143" t="s">
        <v>12694</v>
      </c>
      <c r="G5143" s="11"/>
      <c r="H5143" s="11"/>
    </row>
    <row r="5144" spans="1:8" x14ac:dyDescent="0.35">
      <c r="A5144" t="str">
        <f t="shared" si="81"/>
        <v>RJ701Amyand Ward</v>
      </c>
      <c r="B5144" t="s">
        <v>195</v>
      </c>
      <c r="C5144" t="s">
        <v>12690</v>
      </c>
      <c r="D5144" t="s">
        <v>2051</v>
      </c>
      <c r="E5144" t="s">
        <v>2052</v>
      </c>
      <c r="F5144" t="s">
        <v>12695</v>
      </c>
      <c r="G5144" s="11"/>
      <c r="H5144" s="11"/>
    </row>
    <row r="5145" spans="1:8" x14ac:dyDescent="0.35">
      <c r="A5145" t="str">
        <f t="shared" si="81"/>
        <v>RJ701Belgrave Ward AMW</v>
      </c>
      <c r="B5145" t="s">
        <v>195</v>
      </c>
      <c r="C5145" t="s">
        <v>12690</v>
      </c>
      <c r="D5145" t="s">
        <v>2051</v>
      </c>
      <c r="E5145" t="s">
        <v>2052</v>
      </c>
      <c r="F5145" t="s">
        <v>12696</v>
      </c>
      <c r="G5145" s="11"/>
      <c r="H5145" s="11"/>
    </row>
    <row r="5146" spans="1:8" x14ac:dyDescent="0.35">
      <c r="A5146" t="str">
        <f t="shared" si="81"/>
        <v>RJ701Benjamin Weir Ward AMW</v>
      </c>
      <c r="B5146" t="s">
        <v>195</v>
      </c>
      <c r="C5146" t="s">
        <v>12690</v>
      </c>
      <c r="D5146" t="s">
        <v>2051</v>
      </c>
      <c r="E5146" t="s">
        <v>2052</v>
      </c>
      <c r="F5146" t="s">
        <v>12697</v>
      </c>
      <c r="G5146" s="11"/>
      <c r="H5146" s="11"/>
    </row>
    <row r="5147" spans="1:8" x14ac:dyDescent="0.35">
      <c r="A5147" t="str">
        <f t="shared" si="81"/>
        <v>RJ701Brodie Ward</v>
      </c>
      <c r="B5147" t="s">
        <v>195</v>
      </c>
      <c r="C5147" t="s">
        <v>12690</v>
      </c>
      <c r="D5147" t="s">
        <v>2051</v>
      </c>
      <c r="E5147" t="s">
        <v>2052</v>
      </c>
      <c r="F5147" t="s">
        <v>12698</v>
      </c>
      <c r="G5147" s="11"/>
      <c r="H5147" s="11"/>
    </row>
    <row r="5148" spans="1:8" x14ac:dyDescent="0.35">
      <c r="A5148" t="str">
        <f t="shared" si="81"/>
        <v>RJ701Caesar Hawkins Respiratory - 300 - GENERAL MEDICINE</v>
      </c>
      <c r="B5148" t="s">
        <v>195</v>
      </c>
      <c r="C5148" t="s">
        <v>12690</v>
      </c>
      <c r="D5148" t="s">
        <v>2051</v>
      </c>
      <c r="E5148" t="s">
        <v>2052</v>
      </c>
      <c r="F5148" t="s">
        <v>14527</v>
      </c>
      <c r="G5148" s="11"/>
      <c r="H5148" s="11"/>
    </row>
    <row r="5149" spans="1:8" x14ac:dyDescent="0.35">
      <c r="A5149" t="str">
        <f t="shared" si="81"/>
        <v>RJ701Cardiothoracic Intensive Care Unit</v>
      </c>
      <c r="B5149" t="s">
        <v>195</v>
      </c>
      <c r="C5149" t="s">
        <v>12690</v>
      </c>
      <c r="D5149" t="s">
        <v>2051</v>
      </c>
      <c r="E5149" t="s">
        <v>2052</v>
      </c>
      <c r="F5149" t="s">
        <v>12699</v>
      </c>
      <c r="G5149" s="11"/>
      <c r="H5149" s="11"/>
    </row>
    <row r="5150" spans="1:8" x14ac:dyDescent="0.35">
      <c r="A5150" t="str">
        <f t="shared" si="81"/>
        <v>RJ701Carmen Suite</v>
      </c>
      <c r="B5150" t="s">
        <v>195</v>
      </c>
      <c r="C5150" t="s">
        <v>12690</v>
      </c>
      <c r="D5150" t="s">
        <v>2051</v>
      </c>
      <c r="E5150" t="s">
        <v>2052</v>
      </c>
      <c r="F5150" t="s">
        <v>12700</v>
      </c>
      <c r="G5150" s="11"/>
      <c r="H5150" s="11"/>
    </row>
    <row r="5151" spans="1:8" x14ac:dyDescent="0.35">
      <c r="A5151" t="str">
        <f t="shared" si="81"/>
        <v>RJ701Caroline Ward</v>
      </c>
      <c r="B5151" t="s">
        <v>195</v>
      </c>
      <c r="C5151" t="s">
        <v>12690</v>
      </c>
      <c r="D5151" t="s">
        <v>2051</v>
      </c>
      <c r="E5151" t="s">
        <v>2052</v>
      </c>
      <c r="F5151" t="s">
        <v>12701</v>
      </c>
      <c r="G5151" s="11"/>
      <c r="H5151" s="11"/>
    </row>
    <row r="5152" spans="1:8" x14ac:dyDescent="0.35">
      <c r="A5152" t="str">
        <f t="shared" si="81"/>
        <v>RJ701Cavell Surg Ward</v>
      </c>
      <c r="B5152" t="s">
        <v>195</v>
      </c>
      <c r="C5152" t="s">
        <v>12690</v>
      </c>
      <c r="D5152" t="s">
        <v>2051</v>
      </c>
      <c r="E5152" t="s">
        <v>2052</v>
      </c>
      <c r="F5152" t="s">
        <v>12702</v>
      </c>
      <c r="G5152" s="11"/>
      <c r="H5152" s="11"/>
    </row>
    <row r="5153" spans="1:8" x14ac:dyDescent="0.35">
      <c r="A5153" t="str">
        <f t="shared" si="81"/>
        <v>RJ701Champneys Ward</v>
      </c>
      <c r="B5153" t="s">
        <v>195</v>
      </c>
      <c r="C5153" t="s">
        <v>12690</v>
      </c>
      <c r="D5153" t="s">
        <v>2051</v>
      </c>
      <c r="E5153" t="s">
        <v>2052</v>
      </c>
      <c r="F5153" t="s">
        <v>12703</v>
      </c>
      <c r="G5153" s="11"/>
      <c r="H5153" s="11"/>
    </row>
    <row r="5154" spans="1:8" x14ac:dyDescent="0.35">
      <c r="A5154" t="str">
        <f t="shared" si="81"/>
        <v>RJ701Cheselden Ward</v>
      </c>
      <c r="B5154" t="s">
        <v>195</v>
      </c>
      <c r="C5154" t="s">
        <v>12690</v>
      </c>
      <c r="D5154" t="s">
        <v>2051</v>
      </c>
      <c r="E5154" t="s">
        <v>2052</v>
      </c>
      <c r="F5154" t="s">
        <v>12188</v>
      </c>
      <c r="G5154" s="11"/>
      <c r="H5154" s="11"/>
    </row>
    <row r="5155" spans="1:8" x14ac:dyDescent="0.35">
      <c r="A5155" t="str">
        <f t="shared" si="81"/>
        <v>RJ701Coronary Care Unit</v>
      </c>
      <c r="B5155" t="s">
        <v>195</v>
      </c>
      <c r="C5155" t="s">
        <v>12690</v>
      </c>
      <c r="D5155" t="s">
        <v>2051</v>
      </c>
      <c r="E5155" t="s">
        <v>2052</v>
      </c>
      <c r="F5155" t="s">
        <v>8643</v>
      </c>
      <c r="G5155" s="11"/>
      <c r="H5155" s="11"/>
    </row>
    <row r="5156" spans="1:8" x14ac:dyDescent="0.35">
      <c r="A5156" t="str">
        <f t="shared" si="81"/>
        <v>RJ701Dalby Ward</v>
      </c>
      <c r="B5156" t="s">
        <v>195</v>
      </c>
      <c r="C5156" t="s">
        <v>12690</v>
      </c>
      <c r="D5156" t="s">
        <v>2051</v>
      </c>
      <c r="E5156" t="s">
        <v>2052</v>
      </c>
      <c r="F5156" t="s">
        <v>12704</v>
      </c>
      <c r="G5156" s="11"/>
      <c r="H5156" s="11"/>
    </row>
    <row r="5157" spans="1:8" x14ac:dyDescent="0.35">
      <c r="A5157" t="str">
        <f t="shared" si="81"/>
        <v>RJ701Delivery Suite</v>
      </c>
      <c r="B5157" t="s">
        <v>195</v>
      </c>
      <c r="C5157" t="s">
        <v>12690</v>
      </c>
      <c r="D5157" t="s">
        <v>2051</v>
      </c>
      <c r="E5157" t="s">
        <v>2052</v>
      </c>
      <c r="F5157" t="s">
        <v>8751</v>
      </c>
      <c r="G5157" s="11"/>
      <c r="H5157" s="11"/>
    </row>
    <row r="5158" spans="1:8" x14ac:dyDescent="0.35">
      <c r="A5158" t="str">
        <f t="shared" si="81"/>
        <v>RJ701Florence Nightingale Ward</v>
      </c>
      <c r="B5158" t="s">
        <v>195</v>
      </c>
      <c r="C5158" t="s">
        <v>12690</v>
      </c>
      <c r="D5158" t="s">
        <v>2051</v>
      </c>
      <c r="E5158" t="s">
        <v>2052</v>
      </c>
      <c r="F5158" t="s">
        <v>12705</v>
      </c>
      <c r="G5158" s="11"/>
      <c r="H5158" s="11"/>
    </row>
    <row r="5159" spans="1:8" x14ac:dyDescent="0.35">
      <c r="A5159" t="str">
        <f t="shared" si="81"/>
        <v>RJ701Fred Hewitt Ward</v>
      </c>
      <c r="B5159" t="s">
        <v>195</v>
      </c>
      <c r="C5159" t="s">
        <v>12690</v>
      </c>
      <c r="D5159" t="s">
        <v>2051</v>
      </c>
      <c r="E5159" t="s">
        <v>2052</v>
      </c>
      <c r="F5159" t="s">
        <v>12706</v>
      </c>
      <c r="G5159" s="11"/>
      <c r="H5159" s="11"/>
    </row>
    <row r="5160" spans="1:8" x14ac:dyDescent="0.35">
      <c r="A5160" t="str">
        <f t="shared" si="81"/>
        <v>RJ701General Intensive Care Unit</v>
      </c>
      <c r="B5160" t="s">
        <v>195</v>
      </c>
      <c r="C5160" t="s">
        <v>12690</v>
      </c>
      <c r="D5160" t="s">
        <v>2051</v>
      </c>
      <c r="E5160" t="s">
        <v>2052</v>
      </c>
      <c r="F5160" t="s">
        <v>12325</v>
      </c>
      <c r="G5160" s="11"/>
      <c r="H5160" s="11"/>
    </row>
    <row r="5161" spans="1:8" x14ac:dyDescent="0.35">
      <c r="A5161" t="str">
        <f t="shared" si="81"/>
        <v>RJ701Gordon Smith Ward</v>
      </c>
      <c r="B5161" t="s">
        <v>195</v>
      </c>
      <c r="C5161" t="s">
        <v>12690</v>
      </c>
      <c r="D5161" t="s">
        <v>2051</v>
      </c>
      <c r="E5161" t="s">
        <v>2052</v>
      </c>
      <c r="F5161" t="s">
        <v>12707</v>
      </c>
      <c r="G5161" s="11"/>
      <c r="H5161" s="11"/>
    </row>
    <row r="5162" spans="1:8" x14ac:dyDescent="0.35">
      <c r="A5162" t="str">
        <f t="shared" si="81"/>
        <v>RJ701Gray Ward</v>
      </c>
      <c r="B5162" t="s">
        <v>195</v>
      </c>
      <c r="C5162" t="s">
        <v>12690</v>
      </c>
      <c r="D5162" t="s">
        <v>2051</v>
      </c>
      <c r="E5162" t="s">
        <v>2052</v>
      </c>
      <c r="F5162" t="s">
        <v>12708</v>
      </c>
      <c r="G5162" s="11"/>
      <c r="H5162" s="11"/>
    </row>
    <row r="5163" spans="1:8" x14ac:dyDescent="0.35">
      <c r="A5163" t="str">
        <f t="shared" si="81"/>
        <v>RJ701Gunning Ward</v>
      </c>
      <c r="B5163" t="s">
        <v>195</v>
      </c>
      <c r="C5163" t="s">
        <v>12690</v>
      </c>
      <c r="D5163" t="s">
        <v>2051</v>
      </c>
      <c r="E5163" t="s">
        <v>2052</v>
      </c>
      <c r="F5163" t="s">
        <v>12709</v>
      </c>
      <c r="G5163" s="11"/>
      <c r="H5163" s="11"/>
    </row>
    <row r="5164" spans="1:8" x14ac:dyDescent="0.35">
      <c r="A5164" t="str">
        <f t="shared" si="81"/>
        <v>RJ701Gwillim Ward</v>
      </c>
      <c r="B5164" t="s">
        <v>195</v>
      </c>
      <c r="C5164" t="s">
        <v>12690</v>
      </c>
      <c r="D5164" t="s">
        <v>2051</v>
      </c>
      <c r="E5164" t="s">
        <v>2052</v>
      </c>
      <c r="F5164" t="s">
        <v>12710</v>
      </c>
      <c r="G5164" s="11"/>
      <c r="H5164" s="11"/>
    </row>
    <row r="5165" spans="1:8" x14ac:dyDescent="0.35">
      <c r="A5165" t="str">
        <f t="shared" si="81"/>
        <v>RJ701Heberden</v>
      </c>
      <c r="B5165" t="s">
        <v>195</v>
      </c>
      <c r="C5165" t="s">
        <v>12690</v>
      </c>
      <c r="D5165" t="s">
        <v>2051</v>
      </c>
      <c r="E5165" t="s">
        <v>2052</v>
      </c>
      <c r="F5165" t="s">
        <v>12711</v>
      </c>
      <c r="G5165" s="11"/>
      <c r="H5165" s="11"/>
    </row>
    <row r="5166" spans="1:8" x14ac:dyDescent="0.35">
      <c r="A5166" t="str">
        <f t="shared" si="81"/>
        <v>RJ701Holdsworth Ward</v>
      </c>
      <c r="B5166" t="s">
        <v>195</v>
      </c>
      <c r="C5166" t="s">
        <v>12690</v>
      </c>
      <c r="D5166" t="s">
        <v>2051</v>
      </c>
      <c r="E5166" t="s">
        <v>2052</v>
      </c>
      <c r="F5166" t="s">
        <v>12712</v>
      </c>
      <c r="G5166" s="11"/>
      <c r="H5166" s="11"/>
    </row>
    <row r="5167" spans="1:8" x14ac:dyDescent="0.35">
      <c r="A5167" t="str">
        <f t="shared" si="81"/>
        <v>RJ701James Hope Ward</v>
      </c>
      <c r="B5167" t="s">
        <v>195</v>
      </c>
      <c r="C5167" t="s">
        <v>12690</v>
      </c>
      <c r="D5167" t="s">
        <v>2051</v>
      </c>
      <c r="E5167" t="s">
        <v>2052</v>
      </c>
      <c r="F5167" t="s">
        <v>12713</v>
      </c>
      <c r="G5167" s="11"/>
      <c r="H5167" s="11"/>
    </row>
    <row r="5168" spans="1:8" x14ac:dyDescent="0.35">
      <c r="A5168" t="str">
        <f t="shared" ref="A5168:A5231" si="82">CONCATENATE(D5168,F5168)</f>
        <v>RJ701Keate Ward</v>
      </c>
      <c r="B5168" t="s">
        <v>195</v>
      </c>
      <c r="C5168" t="s">
        <v>12690</v>
      </c>
      <c r="D5168" t="s">
        <v>2051</v>
      </c>
      <c r="E5168" t="s">
        <v>2052</v>
      </c>
      <c r="F5168" t="s">
        <v>12714</v>
      </c>
      <c r="G5168" s="11"/>
      <c r="H5168" s="11"/>
    </row>
    <row r="5169" spans="1:8" x14ac:dyDescent="0.35">
      <c r="A5169" t="str">
        <f t="shared" si="82"/>
        <v>RJ701Kent Ward</v>
      </c>
      <c r="B5169" t="s">
        <v>195</v>
      </c>
      <c r="C5169" t="s">
        <v>12690</v>
      </c>
      <c r="D5169" t="s">
        <v>2051</v>
      </c>
      <c r="E5169" t="s">
        <v>2052</v>
      </c>
      <c r="F5169" t="s">
        <v>12715</v>
      </c>
      <c r="G5169" s="11"/>
      <c r="H5169" s="11"/>
    </row>
    <row r="5170" spans="1:8" x14ac:dyDescent="0.35">
      <c r="A5170" t="str">
        <f t="shared" si="82"/>
        <v>RJ701Marnham Ward</v>
      </c>
      <c r="B5170" t="s">
        <v>195</v>
      </c>
      <c r="C5170" t="s">
        <v>12690</v>
      </c>
      <c r="D5170" t="s">
        <v>2051</v>
      </c>
      <c r="E5170" t="s">
        <v>2052</v>
      </c>
      <c r="F5170" t="s">
        <v>12716</v>
      </c>
      <c r="G5170" s="11"/>
      <c r="H5170" s="11"/>
    </row>
    <row r="5171" spans="1:8" x14ac:dyDescent="0.35">
      <c r="A5171" t="str">
        <f t="shared" si="82"/>
        <v>RJ701McEntee Ward</v>
      </c>
      <c r="B5171" t="s">
        <v>195</v>
      </c>
      <c r="C5171" t="s">
        <v>12690</v>
      </c>
      <c r="D5171" t="s">
        <v>2051</v>
      </c>
      <c r="E5171" t="s">
        <v>2052</v>
      </c>
      <c r="F5171" t="s">
        <v>12717</v>
      </c>
      <c r="G5171" s="11" t="s">
        <v>12750</v>
      </c>
      <c r="H5171" s="11">
        <v>43700</v>
      </c>
    </row>
    <row r="5172" spans="1:8" x14ac:dyDescent="0.35">
      <c r="A5172" t="str">
        <f t="shared" si="82"/>
        <v>RJ701Mckissock Ward</v>
      </c>
      <c r="B5172" t="s">
        <v>195</v>
      </c>
      <c r="C5172" t="s">
        <v>12690</v>
      </c>
      <c r="D5172" t="s">
        <v>2051</v>
      </c>
      <c r="E5172" t="s">
        <v>2052</v>
      </c>
      <c r="F5172" t="s">
        <v>12718</v>
      </c>
      <c r="G5172" s="11"/>
      <c r="H5172" s="11"/>
    </row>
    <row r="5173" spans="1:8" x14ac:dyDescent="0.35">
      <c r="A5173" t="str">
        <f t="shared" si="82"/>
        <v>RJ701Neo Natal Unit</v>
      </c>
      <c r="B5173" t="s">
        <v>195</v>
      </c>
      <c r="C5173" t="s">
        <v>12690</v>
      </c>
      <c r="D5173" t="s">
        <v>2051</v>
      </c>
      <c r="E5173" t="s">
        <v>2052</v>
      </c>
      <c r="F5173" t="s">
        <v>9520</v>
      </c>
      <c r="G5173" s="11"/>
      <c r="H5173" s="11"/>
    </row>
    <row r="5174" spans="1:8" x14ac:dyDescent="0.35">
      <c r="A5174" t="str">
        <f t="shared" si="82"/>
        <v>RJ701Neuro Intensive Care Unit</v>
      </c>
      <c r="B5174" t="s">
        <v>195</v>
      </c>
      <c r="C5174" t="s">
        <v>12690</v>
      </c>
      <c r="D5174" t="s">
        <v>2051</v>
      </c>
      <c r="E5174" t="s">
        <v>2052</v>
      </c>
      <c r="F5174" t="s">
        <v>12719</v>
      </c>
      <c r="G5174" s="11"/>
      <c r="H5174" s="11"/>
    </row>
    <row r="5175" spans="1:8" x14ac:dyDescent="0.35">
      <c r="A5175" t="str">
        <f t="shared" si="82"/>
        <v>RJ701Nicholls Ward</v>
      </c>
      <c r="B5175" t="s">
        <v>195</v>
      </c>
      <c r="C5175" t="s">
        <v>12690</v>
      </c>
      <c r="D5175" t="s">
        <v>2051</v>
      </c>
      <c r="E5175" t="s">
        <v>2052</v>
      </c>
      <c r="F5175" t="s">
        <v>12720</v>
      </c>
      <c r="G5175" s="11"/>
      <c r="H5175" s="11"/>
    </row>
    <row r="5176" spans="1:8" x14ac:dyDescent="0.35">
      <c r="A5176" t="str">
        <f t="shared" si="82"/>
        <v>RJ701Nye Bevan Unit</v>
      </c>
      <c r="B5176" t="s">
        <v>195</v>
      </c>
      <c r="C5176" t="s">
        <v>12690</v>
      </c>
      <c r="D5176" t="s">
        <v>2051</v>
      </c>
      <c r="E5176" t="s">
        <v>2052</v>
      </c>
      <c r="F5176" t="s">
        <v>12721</v>
      </c>
      <c r="G5176" s="11"/>
      <c r="H5176" s="11"/>
    </row>
    <row r="5177" spans="1:8" x14ac:dyDescent="0.35">
      <c r="A5177" t="str">
        <f t="shared" si="82"/>
        <v>RJ701Paediatric Intensive Care Unit</v>
      </c>
      <c r="B5177" t="s">
        <v>195</v>
      </c>
      <c r="C5177" t="s">
        <v>12690</v>
      </c>
      <c r="D5177" t="s">
        <v>2051</v>
      </c>
      <c r="E5177" t="s">
        <v>2052</v>
      </c>
      <c r="F5177" t="s">
        <v>12722</v>
      </c>
      <c r="G5177" s="11"/>
      <c r="H5177" s="11"/>
    </row>
    <row r="5178" spans="1:8" x14ac:dyDescent="0.35">
      <c r="A5178" t="str">
        <f t="shared" si="82"/>
        <v>RJ701Pinckney Ward</v>
      </c>
      <c r="B5178" t="s">
        <v>195</v>
      </c>
      <c r="C5178" t="s">
        <v>12690</v>
      </c>
      <c r="D5178" t="s">
        <v>2051</v>
      </c>
      <c r="E5178" t="s">
        <v>2052</v>
      </c>
      <c r="F5178" t="s">
        <v>12723</v>
      </c>
      <c r="G5178" s="11"/>
      <c r="H5178" s="11"/>
    </row>
    <row r="5179" spans="1:8" x14ac:dyDescent="0.35">
      <c r="A5179" t="str">
        <f t="shared" si="82"/>
        <v>RJ701Richmond Ward</v>
      </c>
      <c r="B5179" t="s">
        <v>195</v>
      </c>
      <c r="C5179" t="s">
        <v>12690</v>
      </c>
      <c r="D5179" t="s">
        <v>2051</v>
      </c>
      <c r="E5179" t="s">
        <v>2052</v>
      </c>
      <c r="F5179" t="s">
        <v>12724</v>
      </c>
      <c r="G5179" s="11"/>
      <c r="H5179" s="11"/>
    </row>
    <row r="5180" spans="1:8" x14ac:dyDescent="0.35">
      <c r="A5180" t="str">
        <f t="shared" si="82"/>
        <v>RJ701Rodney Smith Med Ward</v>
      </c>
      <c r="B5180" t="s">
        <v>195</v>
      </c>
      <c r="C5180" t="s">
        <v>12690</v>
      </c>
      <c r="D5180" t="s">
        <v>2051</v>
      </c>
      <c r="E5180" t="s">
        <v>2052</v>
      </c>
      <c r="F5180" t="s">
        <v>12725</v>
      </c>
      <c r="G5180" s="11"/>
      <c r="H5180" s="11"/>
    </row>
    <row r="5181" spans="1:8" x14ac:dyDescent="0.35">
      <c r="A5181" t="str">
        <f t="shared" si="82"/>
        <v>RJ701Ruth Myles Ward</v>
      </c>
      <c r="B5181" t="s">
        <v>195</v>
      </c>
      <c r="C5181" t="s">
        <v>12690</v>
      </c>
      <c r="D5181" t="s">
        <v>2051</v>
      </c>
      <c r="E5181" t="s">
        <v>2052</v>
      </c>
      <c r="F5181" t="s">
        <v>12726</v>
      </c>
      <c r="G5181" s="11"/>
      <c r="H5181" s="11"/>
    </row>
    <row r="5182" spans="1:8" x14ac:dyDescent="0.35">
      <c r="A5182" t="str">
        <f t="shared" si="82"/>
        <v>RJ701Special Care Baby Unit</v>
      </c>
      <c r="B5182" t="s">
        <v>195</v>
      </c>
      <c r="C5182" t="s">
        <v>12690</v>
      </c>
      <c r="D5182" t="s">
        <v>2051</v>
      </c>
      <c r="E5182" t="s">
        <v>2052</v>
      </c>
      <c r="F5182" t="s">
        <v>9150</v>
      </c>
      <c r="G5182" s="11"/>
      <c r="H5182" s="11"/>
    </row>
    <row r="5183" spans="1:8" x14ac:dyDescent="0.35">
      <c r="A5183" t="str">
        <f t="shared" si="82"/>
        <v>RJ701Trevor Howell Ward</v>
      </c>
      <c r="B5183" t="s">
        <v>195</v>
      </c>
      <c r="C5183" t="s">
        <v>12690</v>
      </c>
      <c r="D5183" t="s">
        <v>2051</v>
      </c>
      <c r="E5183" t="s">
        <v>2052</v>
      </c>
      <c r="F5183" t="s">
        <v>12727</v>
      </c>
      <c r="G5183" s="11"/>
      <c r="H5183" s="11"/>
    </row>
    <row r="5184" spans="1:8" x14ac:dyDescent="0.35">
      <c r="A5184" t="str">
        <f t="shared" si="82"/>
        <v>RJ701Vernon Ward</v>
      </c>
      <c r="B5184" t="s">
        <v>195</v>
      </c>
      <c r="C5184" t="s">
        <v>12690</v>
      </c>
      <c r="D5184" t="s">
        <v>2051</v>
      </c>
      <c r="E5184" t="s">
        <v>2052</v>
      </c>
      <c r="F5184" t="s">
        <v>12728</v>
      </c>
      <c r="G5184" s="11"/>
      <c r="H5184" s="11"/>
    </row>
    <row r="5185" spans="1:8" x14ac:dyDescent="0.35">
      <c r="A5185" t="str">
        <f t="shared" si="82"/>
        <v>RJ701William Drummond HASU</v>
      </c>
      <c r="B5185" t="s">
        <v>195</v>
      </c>
      <c r="C5185" t="s">
        <v>12690</v>
      </c>
      <c r="D5185" t="s">
        <v>2051</v>
      </c>
      <c r="E5185" t="s">
        <v>2052</v>
      </c>
      <c r="F5185" t="s">
        <v>12729</v>
      </c>
      <c r="G5185" s="11"/>
      <c r="H5185" s="11"/>
    </row>
    <row r="5186" spans="1:8" x14ac:dyDescent="0.35">
      <c r="A5186" t="str">
        <f t="shared" si="82"/>
        <v>RJ701Wolfson Centre</v>
      </c>
      <c r="B5186" t="s">
        <v>195</v>
      </c>
      <c r="C5186" t="s">
        <v>12690</v>
      </c>
      <c r="D5186" t="s">
        <v>2051</v>
      </c>
      <c r="E5186" t="s">
        <v>2052</v>
      </c>
      <c r="F5186" t="s">
        <v>12730</v>
      </c>
      <c r="G5186" s="11"/>
      <c r="H5186" s="11"/>
    </row>
    <row r="5187" spans="1:8" x14ac:dyDescent="0.35">
      <c r="A5187" t="str">
        <f t="shared" si="82"/>
        <v>RBN03Newton Ward</v>
      </c>
      <c r="B5187" t="s">
        <v>196</v>
      </c>
      <c r="C5187" t="s">
        <v>12731</v>
      </c>
      <c r="D5187" t="s">
        <v>1005</v>
      </c>
      <c r="E5187" t="s">
        <v>1006</v>
      </c>
      <c r="F5187" t="s">
        <v>12732</v>
      </c>
      <c r="G5187" s="11"/>
      <c r="H5187" s="11"/>
    </row>
    <row r="5188" spans="1:8" x14ac:dyDescent="0.35">
      <c r="A5188" t="str">
        <f t="shared" si="82"/>
        <v>RBN02Duffy Ward</v>
      </c>
      <c r="B5188" t="s">
        <v>196</v>
      </c>
      <c r="C5188" t="s">
        <v>12731</v>
      </c>
      <c r="D5188" t="s">
        <v>1007</v>
      </c>
      <c r="E5188" t="s">
        <v>1008</v>
      </c>
      <c r="F5188" t="s">
        <v>12733</v>
      </c>
      <c r="G5188" s="11"/>
      <c r="H5188" s="11"/>
    </row>
    <row r="5189" spans="1:8" x14ac:dyDescent="0.35">
      <c r="A5189" t="str">
        <f t="shared" si="82"/>
        <v>RBN02Seddon</v>
      </c>
      <c r="B5189" t="s">
        <v>196</v>
      </c>
      <c r="C5189" t="s">
        <v>12731</v>
      </c>
      <c r="D5189" t="s">
        <v>1007</v>
      </c>
      <c r="E5189" t="s">
        <v>1008</v>
      </c>
      <c r="F5189" t="s">
        <v>12734</v>
      </c>
      <c r="G5189" s="11"/>
      <c r="H5189" s="11"/>
    </row>
    <row r="5190" spans="1:8" x14ac:dyDescent="0.35">
      <c r="A5190" t="str">
        <f t="shared" si="82"/>
        <v>RBN011A</v>
      </c>
      <c r="B5190" t="s">
        <v>196</v>
      </c>
      <c r="C5190" t="s">
        <v>12731</v>
      </c>
      <c r="D5190" t="s">
        <v>1011</v>
      </c>
      <c r="E5190" t="s">
        <v>1012</v>
      </c>
      <c r="F5190" t="s">
        <v>12735</v>
      </c>
      <c r="G5190" s="11"/>
      <c r="H5190" s="11"/>
    </row>
    <row r="5191" spans="1:8" x14ac:dyDescent="0.35">
      <c r="A5191" t="str">
        <f t="shared" si="82"/>
        <v>RBN011B</v>
      </c>
      <c r="B5191" t="s">
        <v>196</v>
      </c>
      <c r="C5191" t="s">
        <v>12731</v>
      </c>
      <c r="D5191" t="s">
        <v>1011</v>
      </c>
      <c r="E5191" t="s">
        <v>1012</v>
      </c>
      <c r="F5191" t="s">
        <v>12736</v>
      </c>
      <c r="G5191" s="11"/>
      <c r="H5191" s="11"/>
    </row>
    <row r="5192" spans="1:8" x14ac:dyDescent="0.35">
      <c r="A5192" t="str">
        <f t="shared" si="82"/>
        <v>RBN011C</v>
      </c>
      <c r="B5192" t="s">
        <v>196</v>
      </c>
      <c r="C5192" t="s">
        <v>12731</v>
      </c>
      <c r="D5192" t="s">
        <v>1011</v>
      </c>
      <c r="E5192" t="s">
        <v>1012</v>
      </c>
      <c r="F5192" t="s">
        <v>8540</v>
      </c>
      <c r="G5192" s="11"/>
      <c r="H5192" s="11"/>
    </row>
    <row r="5193" spans="1:8" x14ac:dyDescent="0.35">
      <c r="A5193" t="str">
        <f t="shared" si="82"/>
        <v>RBN011D</v>
      </c>
      <c r="B5193" t="s">
        <v>196</v>
      </c>
      <c r="C5193" t="s">
        <v>12731</v>
      </c>
      <c r="D5193" t="s">
        <v>1011</v>
      </c>
      <c r="E5193" t="s">
        <v>1012</v>
      </c>
      <c r="F5193" t="s">
        <v>8541</v>
      </c>
      <c r="G5193" s="11"/>
      <c r="H5193" s="11"/>
    </row>
    <row r="5194" spans="1:8" x14ac:dyDescent="0.35">
      <c r="A5194" t="str">
        <f t="shared" si="82"/>
        <v>RBN011E</v>
      </c>
      <c r="B5194" t="s">
        <v>196</v>
      </c>
      <c r="C5194" t="s">
        <v>12731</v>
      </c>
      <c r="D5194" t="s">
        <v>1011</v>
      </c>
      <c r="E5194" t="s">
        <v>1012</v>
      </c>
      <c r="F5194" t="s">
        <v>8542</v>
      </c>
      <c r="G5194" s="11"/>
      <c r="H5194" s="11"/>
    </row>
    <row r="5195" spans="1:8" x14ac:dyDescent="0.35">
      <c r="A5195" t="str">
        <f t="shared" si="82"/>
        <v>RBN012A</v>
      </c>
      <c r="B5195" t="s">
        <v>196</v>
      </c>
      <c r="C5195" t="s">
        <v>12731</v>
      </c>
      <c r="D5195" t="s">
        <v>1011</v>
      </c>
      <c r="E5195" t="s">
        <v>1012</v>
      </c>
      <c r="F5195" t="s">
        <v>9965</v>
      </c>
      <c r="G5195" s="11"/>
      <c r="H5195" s="11"/>
    </row>
    <row r="5196" spans="1:8" x14ac:dyDescent="0.35">
      <c r="A5196" t="str">
        <f t="shared" si="82"/>
        <v>RBN012B</v>
      </c>
      <c r="B5196" t="s">
        <v>196</v>
      </c>
      <c r="C5196" t="s">
        <v>12731</v>
      </c>
      <c r="D5196" t="s">
        <v>1011</v>
      </c>
      <c r="E5196" t="s">
        <v>1012</v>
      </c>
      <c r="F5196" t="s">
        <v>9966</v>
      </c>
      <c r="G5196" s="11"/>
      <c r="H5196" s="11"/>
    </row>
    <row r="5197" spans="1:8" x14ac:dyDescent="0.35">
      <c r="A5197" t="str">
        <f t="shared" si="82"/>
        <v>RBN012C</v>
      </c>
      <c r="B5197" t="s">
        <v>196</v>
      </c>
      <c r="C5197" t="s">
        <v>12731</v>
      </c>
      <c r="D5197" t="s">
        <v>1011</v>
      </c>
      <c r="E5197" t="s">
        <v>1012</v>
      </c>
      <c r="F5197" t="s">
        <v>12737</v>
      </c>
      <c r="G5197" s="11"/>
      <c r="H5197" s="11"/>
    </row>
    <row r="5198" spans="1:8" x14ac:dyDescent="0.35">
      <c r="A5198" t="str">
        <f t="shared" si="82"/>
        <v>RBN012D</v>
      </c>
      <c r="B5198" t="s">
        <v>196</v>
      </c>
      <c r="C5198" t="s">
        <v>12731</v>
      </c>
      <c r="D5198" t="s">
        <v>1011</v>
      </c>
      <c r="E5198" t="s">
        <v>1012</v>
      </c>
      <c r="F5198" t="s">
        <v>12738</v>
      </c>
      <c r="G5198" s="11"/>
      <c r="H5198" s="11"/>
    </row>
    <row r="5199" spans="1:8" x14ac:dyDescent="0.35">
      <c r="A5199" t="str">
        <f t="shared" si="82"/>
        <v>RBN012E</v>
      </c>
      <c r="B5199" t="s">
        <v>196</v>
      </c>
      <c r="C5199" t="s">
        <v>12731</v>
      </c>
      <c r="D5199" t="s">
        <v>1011</v>
      </c>
      <c r="E5199" t="s">
        <v>1012</v>
      </c>
      <c r="F5199" t="s">
        <v>12739</v>
      </c>
      <c r="G5199" s="11"/>
      <c r="H5199" s="11"/>
    </row>
    <row r="5200" spans="1:8" x14ac:dyDescent="0.35">
      <c r="A5200" t="str">
        <f t="shared" si="82"/>
        <v>RBN013A</v>
      </c>
      <c r="B5200" t="s">
        <v>196</v>
      </c>
      <c r="C5200" t="s">
        <v>12731</v>
      </c>
      <c r="D5200" t="s">
        <v>1011</v>
      </c>
      <c r="E5200" t="s">
        <v>1012</v>
      </c>
      <c r="F5200" t="s">
        <v>8377</v>
      </c>
      <c r="G5200" s="11"/>
      <c r="H5200" s="11"/>
    </row>
    <row r="5201" spans="1:8" x14ac:dyDescent="0.35">
      <c r="A5201" t="str">
        <f t="shared" si="82"/>
        <v>RBN013Alpha</v>
      </c>
      <c r="B5201" t="s">
        <v>196</v>
      </c>
      <c r="C5201" t="s">
        <v>12731</v>
      </c>
      <c r="D5201" t="s">
        <v>1011</v>
      </c>
      <c r="E5201" t="s">
        <v>1012</v>
      </c>
      <c r="F5201" t="s">
        <v>12740</v>
      </c>
      <c r="G5201" s="11"/>
      <c r="H5201" s="11"/>
    </row>
    <row r="5202" spans="1:8" x14ac:dyDescent="0.35">
      <c r="A5202" t="str">
        <f t="shared" si="82"/>
        <v>RBN013B</v>
      </c>
      <c r="B5202" t="s">
        <v>196</v>
      </c>
      <c r="C5202" t="s">
        <v>12731</v>
      </c>
      <c r="D5202" t="s">
        <v>1011</v>
      </c>
      <c r="E5202" t="s">
        <v>1012</v>
      </c>
      <c r="F5202" t="s">
        <v>8378</v>
      </c>
      <c r="G5202" s="11"/>
      <c r="H5202" s="11"/>
    </row>
    <row r="5203" spans="1:8" x14ac:dyDescent="0.35">
      <c r="A5203" t="str">
        <f t="shared" si="82"/>
        <v>RBN013C</v>
      </c>
      <c r="B5203" t="s">
        <v>196</v>
      </c>
      <c r="C5203" t="s">
        <v>12731</v>
      </c>
      <c r="D5203" t="s">
        <v>1011</v>
      </c>
      <c r="E5203" t="s">
        <v>1012</v>
      </c>
      <c r="F5203" t="s">
        <v>8379</v>
      </c>
      <c r="G5203" s="11"/>
      <c r="H5203" s="11"/>
    </row>
    <row r="5204" spans="1:8" x14ac:dyDescent="0.35">
      <c r="A5204" t="str">
        <f t="shared" si="82"/>
        <v>RBN013D</v>
      </c>
      <c r="B5204" t="s">
        <v>196</v>
      </c>
      <c r="C5204" t="s">
        <v>12731</v>
      </c>
      <c r="D5204" t="s">
        <v>1011</v>
      </c>
      <c r="E5204" t="s">
        <v>1012</v>
      </c>
      <c r="F5204" t="s">
        <v>12741</v>
      </c>
      <c r="G5204" s="11"/>
      <c r="H5204" s="11"/>
    </row>
    <row r="5205" spans="1:8" x14ac:dyDescent="0.35">
      <c r="A5205" t="str">
        <f t="shared" si="82"/>
        <v>RBN013E Gynae</v>
      </c>
      <c r="B5205" t="s">
        <v>196</v>
      </c>
      <c r="C5205" t="s">
        <v>12731</v>
      </c>
      <c r="D5205" t="s">
        <v>1011</v>
      </c>
      <c r="E5205" t="s">
        <v>1012</v>
      </c>
      <c r="F5205" t="s">
        <v>12742</v>
      </c>
      <c r="G5205" s="11"/>
      <c r="H5205" s="11"/>
    </row>
    <row r="5206" spans="1:8" x14ac:dyDescent="0.35">
      <c r="A5206" t="str">
        <f t="shared" si="82"/>
        <v>RBN013E Ortho</v>
      </c>
      <c r="B5206" t="s">
        <v>196</v>
      </c>
      <c r="C5206" t="s">
        <v>12731</v>
      </c>
      <c r="D5206" t="s">
        <v>1011</v>
      </c>
      <c r="E5206" t="s">
        <v>1012</v>
      </c>
      <c r="F5206" t="s">
        <v>12743</v>
      </c>
      <c r="G5206" s="11"/>
      <c r="H5206" s="11"/>
    </row>
    <row r="5207" spans="1:8" x14ac:dyDescent="0.35">
      <c r="A5207" t="str">
        <f t="shared" si="82"/>
        <v>RBN013F</v>
      </c>
      <c r="B5207" t="s">
        <v>196</v>
      </c>
      <c r="C5207" t="s">
        <v>12731</v>
      </c>
      <c r="D5207" t="s">
        <v>1011</v>
      </c>
      <c r="E5207" t="s">
        <v>1012</v>
      </c>
      <c r="F5207" t="s">
        <v>12744</v>
      </c>
      <c r="G5207" s="11"/>
      <c r="H5207" s="11"/>
    </row>
    <row r="5208" spans="1:8" x14ac:dyDescent="0.35">
      <c r="A5208" t="str">
        <f t="shared" si="82"/>
        <v>RBN014A</v>
      </c>
      <c r="B5208" t="s">
        <v>196</v>
      </c>
      <c r="C5208" t="s">
        <v>12731</v>
      </c>
      <c r="D5208" t="s">
        <v>1011</v>
      </c>
      <c r="E5208" t="s">
        <v>1012</v>
      </c>
      <c r="F5208" t="s">
        <v>8380</v>
      </c>
      <c r="G5208" s="11"/>
      <c r="H5208" s="11"/>
    </row>
    <row r="5209" spans="1:8" x14ac:dyDescent="0.35">
      <c r="A5209" t="str">
        <f t="shared" si="82"/>
        <v>RBN014B</v>
      </c>
      <c r="B5209" t="s">
        <v>196</v>
      </c>
      <c r="C5209" t="s">
        <v>12731</v>
      </c>
      <c r="D5209" t="s">
        <v>1011</v>
      </c>
      <c r="E5209" t="s">
        <v>1012</v>
      </c>
      <c r="F5209" t="s">
        <v>8381</v>
      </c>
      <c r="G5209" s="11"/>
      <c r="H5209" s="11"/>
    </row>
    <row r="5210" spans="1:8" x14ac:dyDescent="0.35">
      <c r="A5210" t="str">
        <f t="shared" si="82"/>
        <v>RBN014C</v>
      </c>
      <c r="B5210" t="s">
        <v>196</v>
      </c>
      <c r="C5210" t="s">
        <v>12731</v>
      </c>
      <c r="D5210" t="s">
        <v>1011</v>
      </c>
      <c r="E5210" t="s">
        <v>1012</v>
      </c>
      <c r="F5210" t="s">
        <v>8382</v>
      </c>
      <c r="G5210" s="11"/>
      <c r="H5210" s="11"/>
    </row>
    <row r="5211" spans="1:8" x14ac:dyDescent="0.35">
      <c r="A5211" t="str">
        <f t="shared" si="82"/>
        <v>RBN014D</v>
      </c>
      <c r="B5211" t="s">
        <v>196</v>
      </c>
      <c r="C5211" t="s">
        <v>12731</v>
      </c>
      <c r="D5211" t="s">
        <v>1011</v>
      </c>
      <c r="E5211" t="s">
        <v>1012</v>
      </c>
      <c r="F5211" t="s">
        <v>12745</v>
      </c>
      <c r="G5211" s="11"/>
      <c r="H5211" s="11"/>
    </row>
    <row r="5212" spans="1:8" x14ac:dyDescent="0.35">
      <c r="A5212" t="str">
        <f t="shared" si="82"/>
        <v>RBN014E</v>
      </c>
      <c r="B5212" t="s">
        <v>196</v>
      </c>
      <c r="C5212" t="s">
        <v>12731</v>
      </c>
      <c r="D5212" t="s">
        <v>1011</v>
      </c>
      <c r="E5212" t="s">
        <v>1012</v>
      </c>
      <c r="F5212" t="s">
        <v>12746</v>
      </c>
      <c r="G5212" s="11"/>
      <c r="H5212" s="11"/>
    </row>
    <row r="5213" spans="1:8" x14ac:dyDescent="0.35">
      <c r="A5213" t="str">
        <f t="shared" si="82"/>
        <v>RBN014F</v>
      </c>
      <c r="B5213" t="s">
        <v>196</v>
      </c>
      <c r="C5213" t="s">
        <v>12731</v>
      </c>
      <c r="D5213" t="s">
        <v>1011</v>
      </c>
      <c r="E5213" t="s">
        <v>1012</v>
      </c>
      <c r="F5213" t="s">
        <v>12747</v>
      </c>
      <c r="G5213" s="11"/>
      <c r="H5213" s="11"/>
    </row>
    <row r="5214" spans="1:8" x14ac:dyDescent="0.35">
      <c r="A5214" t="str">
        <f t="shared" si="82"/>
        <v>RBN015A</v>
      </c>
      <c r="B5214" t="s">
        <v>196</v>
      </c>
      <c r="C5214" t="s">
        <v>12731</v>
      </c>
      <c r="D5214" t="s">
        <v>1011</v>
      </c>
      <c r="E5214" t="s">
        <v>1012</v>
      </c>
      <c r="F5214" t="s">
        <v>10907</v>
      </c>
      <c r="G5214" s="11"/>
      <c r="H5214" s="11"/>
    </row>
    <row r="5215" spans="1:8" x14ac:dyDescent="0.35">
      <c r="A5215" t="str">
        <f t="shared" si="82"/>
        <v>RBN015B</v>
      </c>
      <c r="B5215" t="s">
        <v>196</v>
      </c>
      <c r="C5215" t="s">
        <v>12731</v>
      </c>
      <c r="D5215" t="s">
        <v>1011</v>
      </c>
      <c r="E5215" t="s">
        <v>1012</v>
      </c>
      <c r="F5215" t="s">
        <v>9968</v>
      </c>
      <c r="G5215" s="11"/>
      <c r="H5215" s="11"/>
    </row>
    <row r="5216" spans="1:8" x14ac:dyDescent="0.35">
      <c r="A5216" t="str">
        <f t="shared" si="82"/>
        <v>RBN015C</v>
      </c>
      <c r="B5216" t="s">
        <v>196</v>
      </c>
      <c r="C5216" t="s">
        <v>12731</v>
      </c>
      <c r="D5216" t="s">
        <v>1011</v>
      </c>
      <c r="E5216" t="s">
        <v>1012</v>
      </c>
      <c r="F5216" t="s">
        <v>12748</v>
      </c>
      <c r="G5216" s="11"/>
      <c r="H5216" s="11"/>
    </row>
    <row r="5217" spans="1:8" x14ac:dyDescent="0.35">
      <c r="A5217" t="str">
        <f t="shared" si="82"/>
        <v>RBN015D</v>
      </c>
      <c r="B5217" t="s">
        <v>196</v>
      </c>
      <c r="C5217" t="s">
        <v>12731</v>
      </c>
      <c r="D5217" t="s">
        <v>1011</v>
      </c>
      <c r="E5217" t="s">
        <v>1012</v>
      </c>
      <c r="F5217" t="s">
        <v>12749</v>
      </c>
      <c r="G5217" s="11"/>
      <c r="H5217" s="11"/>
    </row>
    <row r="5218" spans="1:8" x14ac:dyDescent="0.35">
      <c r="A5218" t="str">
        <f t="shared" si="82"/>
        <v>RBN01Delivery Suite</v>
      </c>
      <c r="B5218" t="s">
        <v>196</v>
      </c>
      <c r="C5218" t="s">
        <v>12731</v>
      </c>
      <c r="D5218" t="s">
        <v>1011</v>
      </c>
      <c r="E5218" t="s">
        <v>1012</v>
      </c>
      <c r="F5218" t="s">
        <v>8751</v>
      </c>
      <c r="G5218" s="11"/>
      <c r="H5218" s="11"/>
    </row>
    <row r="5219" spans="1:8" x14ac:dyDescent="0.35">
      <c r="A5219" t="str">
        <f t="shared" si="82"/>
        <v>RBN01SCBU</v>
      </c>
      <c r="B5219" t="s">
        <v>196</v>
      </c>
      <c r="C5219" t="s">
        <v>12731</v>
      </c>
      <c r="D5219" t="s">
        <v>1011</v>
      </c>
      <c r="E5219" t="s">
        <v>1012</v>
      </c>
      <c r="F5219" t="s">
        <v>8490</v>
      </c>
      <c r="G5219" s="11"/>
      <c r="H5219" s="11"/>
    </row>
    <row r="5220" spans="1:8" x14ac:dyDescent="0.35">
      <c r="A5220" t="str">
        <f t="shared" si="82"/>
        <v>RWJ03Devonshire Centre for Neuro-Rehabilitation</v>
      </c>
      <c r="B5220" t="s">
        <v>197</v>
      </c>
      <c r="C5220" t="s">
        <v>12751</v>
      </c>
      <c r="D5220" t="s">
        <v>5234</v>
      </c>
      <c r="E5220" t="s">
        <v>5235</v>
      </c>
      <c r="F5220" t="s">
        <v>12752</v>
      </c>
      <c r="G5220" s="11"/>
      <c r="H5220" s="11"/>
    </row>
    <row r="5221" spans="1:8" x14ac:dyDescent="0.35">
      <c r="A5221" t="str">
        <f t="shared" si="82"/>
        <v>RWJ09A1</v>
      </c>
      <c r="B5221" t="s">
        <v>197</v>
      </c>
      <c r="C5221" t="s">
        <v>12751</v>
      </c>
      <c r="D5221" t="s">
        <v>5239</v>
      </c>
      <c r="E5221" t="s">
        <v>5240</v>
      </c>
      <c r="F5221" t="s">
        <v>11074</v>
      </c>
      <c r="G5221" s="11"/>
      <c r="H5221" s="11"/>
    </row>
    <row r="5222" spans="1:8" x14ac:dyDescent="0.35">
      <c r="A5222" t="str">
        <f t="shared" si="82"/>
        <v>RWJ09A10</v>
      </c>
      <c r="B5222" t="s">
        <v>197</v>
      </c>
      <c r="C5222" t="s">
        <v>12751</v>
      </c>
      <c r="D5222" t="s">
        <v>5239</v>
      </c>
      <c r="E5222" t="s">
        <v>5240</v>
      </c>
      <c r="F5222" t="s">
        <v>12753</v>
      </c>
      <c r="G5222" s="11"/>
      <c r="H5222" s="11"/>
    </row>
    <row r="5223" spans="1:8" x14ac:dyDescent="0.35">
      <c r="A5223" t="str">
        <f t="shared" si="82"/>
        <v>RWJ09A11</v>
      </c>
      <c r="B5223" t="s">
        <v>197</v>
      </c>
      <c r="C5223" t="s">
        <v>12751</v>
      </c>
      <c r="D5223" t="s">
        <v>5239</v>
      </c>
      <c r="E5223" t="s">
        <v>5240</v>
      </c>
      <c r="F5223" t="s">
        <v>12754</v>
      </c>
      <c r="G5223" s="11"/>
      <c r="H5223" s="11"/>
    </row>
    <row r="5224" spans="1:8" x14ac:dyDescent="0.35">
      <c r="A5224" t="str">
        <f t="shared" si="82"/>
        <v>RWJ09A3</v>
      </c>
      <c r="B5224" t="s">
        <v>197</v>
      </c>
      <c r="C5224" t="s">
        <v>12751</v>
      </c>
      <c r="D5224" t="s">
        <v>5239</v>
      </c>
      <c r="E5224" t="s">
        <v>5240</v>
      </c>
      <c r="F5224" t="s">
        <v>8980</v>
      </c>
      <c r="G5224" s="11"/>
      <c r="H5224" s="12"/>
    </row>
    <row r="5225" spans="1:8" x14ac:dyDescent="0.35">
      <c r="A5225" t="str">
        <f t="shared" si="82"/>
        <v>RWJ09AMU</v>
      </c>
      <c r="B5225" t="s">
        <v>197</v>
      </c>
      <c r="C5225" t="s">
        <v>12751</v>
      </c>
      <c r="D5225" t="s">
        <v>5239</v>
      </c>
      <c r="E5225" t="s">
        <v>5240</v>
      </c>
      <c r="F5225" t="s">
        <v>8388</v>
      </c>
      <c r="G5225" s="11"/>
      <c r="H5225" s="11"/>
    </row>
    <row r="5226" spans="1:8" x14ac:dyDescent="0.35">
      <c r="A5226" t="str">
        <f t="shared" si="82"/>
        <v>RWJ09B4</v>
      </c>
      <c r="B5226" t="s">
        <v>197</v>
      </c>
      <c r="C5226" t="s">
        <v>12751</v>
      </c>
      <c r="D5226" t="s">
        <v>5239</v>
      </c>
      <c r="E5226" t="s">
        <v>5240</v>
      </c>
      <c r="F5226" t="s">
        <v>9588</v>
      </c>
      <c r="G5226" s="11"/>
      <c r="H5226" s="11"/>
    </row>
    <row r="5227" spans="1:8" x14ac:dyDescent="0.35">
      <c r="A5227" t="str">
        <f t="shared" si="82"/>
        <v>RWJ09B6</v>
      </c>
      <c r="B5227" t="s">
        <v>197</v>
      </c>
      <c r="C5227" t="s">
        <v>12751</v>
      </c>
      <c r="D5227" t="s">
        <v>5239</v>
      </c>
      <c r="E5227" t="s">
        <v>5240</v>
      </c>
      <c r="F5227" t="s">
        <v>12210</v>
      </c>
      <c r="G5227" s="11"/>
      <c r="H5227" s="11"/>
    </row>
    <row r="5228" spans="1:8" x14ac:dyDescent="0.35">
      <c r="A5228" t="str">
        <f t="shared" si="82"/>
        <v>RWJ09Birth Centre</v>
      </c>
      <c r="B5228" t="s">
        <v>197</v>
      </c>
      <c r="C5228" t="s">
        <v>12751</v>
      </c>
      <c r="D5228" t="s">
        <v>5239</v>
      </c>
      <c r="E5228" t="s">
        <v>5240</v>
      </c>
      <c r="F5228" t="s">
        <v>8750</v>
      </c>
      <c r="G5228" s="11"/>
      <c r="H5228" s="11"/>
    </row>
    <row r="5229" spans="1:8" x14ac:dyDescent="0.35">
      <c r="A5229" t="str">
        <f t="shared" si="82"/>
        <v>RWJ09C3</v>
      </c>
      <c r="B5229" t="s">
        <v>197</v>
      </c>
      <c r="C5229" t="s">
        <v>12751</v>
      </c>
      <c r="D5229" t="s">
        <v>5239</v>
      </c>
      <c r="E5229" t="s">
        <v>5240</v>
      </c>
      <c r="F5229" t="s">
        <v>8986</v>
      </c>
      <c r="G5229" s="11"/>
      <c r="H5229" s="11"/>
    </row>
    <row r="5230" spans="1:8" x14ac:dyDescent="0.35">
      <c r="A5230" t="str">
        <f t="shared" si="82"/>
        <v>RWJ09C4</v>
      </c>
      <c r="B5230" t="s">
        <v>197</v>
      </c>
      <c r="C5230" t="s">
        <v>12751</v>
      </c>
      <c r="D5230" t="s">
        <v>5239</v>
      </c>
      <c r="E5230" t="s">
        <v>5240</v>
      </c>
      <c r="F5230" t="s">
        <v>8987</v>
      </c>
      <c r="G5230" s="11"/>
      <c r="H5230" s="11"/>
    </row>
    <row r="5231" spans="1:8" x14ac:dyDescent="0.35">
      <c r="A5231" t="str">
        <f t="shared" si="82"/>
        <v>RWJ09C6</v>
      </c>
      <c r="B5231" t="s">
        <v>197</v>
      </c>
      <c r="C5231" t="s">
        <v>12751</v>
      </c>
      <c r="D5231" t="s">
        <v>5239</v>
      </c>
      <c r="E5231" t="s">
        <v>5240</v>
      </c>
      <c r="F5231" t="s">
        <v>8989</v>
      </c>
      <c r="G5231" s="11"/>
      <c r="H5231" s="11"/>
    </row>
    <row r="5232" spans="1:8" x14ac:dyDescent="0.35">
      <c r="A5232" t="str">
        <f t="shared" ref="A5232:A5295" si="83">CONCATENATE(D5232,F5232)</f>
        <v>RWJ09Clinical Decisions Unit</v>
      </c>
      <c r="B5232" t="s">
        <v>197</v>
      </c>
      <c r="C5232" t="s">
        <v>12751</v>
      </c>
      <c r="D5232" t="s">
        <v>5239</v>
      </c>
      <c r="E5232" t="s">
        <v>5240</v>
      </c>
      <c r="F5232" t="s">
        <v>11602</v>
      </c>
      <c r="G5232" s="11"/>
      <c r="H5232" s="11"/>
    </row>
    <row r="5233" spans="1:8" x14ac:dyDescent="0.35">
      <c r="A5233" t="str">
        <f t="shared" si="83"/>
        <v>RWJ09Coronary Care Unit</v>
      </c>
      <c r="B5233" t="s">
        <v>197</v>
      </c>
      <c r="C5233" t="s">
        <v>12751</v>
      </c>
      <c r="D5233" t="s">
        <v>5239</v>
      </c>
      <c r="E5233" t="s">
        <v>5240</v>
      </c>
      <c r="F5233" t="s">
        <v>8643</v>
      </c>
      <c r="G5233" s="11"/>
      <c r="H5233" s="11"/>
    </row>
    <row r="5234" spans="1:8" x14ac:dyDescent="0.35">
      <c r="A5234" t="str">
        <f t="shared" si="83"/>
        <v>RWJ09D1</v>
      </c>
      <c r="B5234" t="s">
        <v>197</v>
      </c>
      <c r="C5234" t="s">
        <v>12751</v>
      </c>
      <c r="D5234" t="s">
        <v>5239</v>
      </c>
      <c r="E5234" t="s">
        <v>5240</v>
      </c>
      <c r="F5234" t="s">
        <v>9599</v>
      </c>
      <c r="G5234" s="11"/>
      <c r="H5234" s="11"/>
    </row>
    <row r="5235" spans="1:8" x14ac:dyDescent="0.35">
      <c r="A5235" t="str">
        <f t="shared" si="83"/>
        <v>RWJ09D2</v>
      </c>
      <c r="B5235" t="s">
        <v>197</v>
      </c>
      <c r="C5235" t="s">
        <v>12751</v>
      </c>
      <c r="D5235" t="s">
        <v>5239</v>
      </c>
      <c r="E5235" t="s">
        <v>5240</v>
      </c>
      <c r="F5235" t="s">
        <v>8996</v>
      </c>
      <c r="G5235" s="11"/>
      <c r="H5235" s="11"/>
    </row>
    <row r="5236" spans="1:8" x14ac:dyDescent="0.35">
      <c r="A5236" t="str">
        <f t="shared" si="83"/>
        <v>RWJ09D4</v>
      </c>
      <c r="B5236" t="s">
        <v>197</v>
      </c>
      <c r="C5236" t="s">
        <v>12751</v>
      </c>
      <c r="D5236" t="s">
        <v>5239</v>
      </c>
      <c r="E5236" t="s">
        <v>5240</v>
      </c>
      <c r="F5236" t="s">
        <v>10121</v>
      </c>
      <c r="G5236" s="11"/>
      <c r="H5236" s="11"/>
    </row>
    <row r="5237" spans="1:8" x14ac:dyDescent="0.35">
      <c r="A5237" t="str">
        <f t="shared" si="83"/>
        <v>RWJ09D5</v>
      </c>
      <c r="B5237" t="s">
        <v>197</v>
      </c>
      <c r="C5237" t="s">
        <v>12751</v>
      </c>
      <c r="D5237" t="s">
        <v>5239</v>
      </c>
      <c r="E5237" t="s">
        <v>5240</v>
      </c>
      <c r="F5237" t="s">
        <v>8997</v>
      </c>
      <c r="G5237" s="11"/>
      <c r="H5237" s="11"/>
    </row>
    <row r="5238" spans="1:8" x14ac:dyDescent="0.35">
      <c r="A5238" t="str">
        <f t="shared" si="83"/>
        <v>RWJ09D6</v>
      </c>
      <c r="B5238" t="s">
        <v>197</v>
      </c>
      <c r="C5238" t="s">
        <v>12751</v>
      </c>
      <c r="D5238" t="s">
        <v>5239</v>
      </c>
      <c r="E5238" t="s">
        <v>5240</v>
      </c>
      <c r="F5238" t="s">
        <v>12005</v>
      </c>
      <c r="G5238" s="11"/>
      <c r="H5238" s="11"/>
    </row>
    <row r="5239" spans="1:8" x14ac:dyDescent="0.35">
      <c r="A5239" t="str">
        <f t="shared" si="83"/>
        <v>RWJ09D7</v>
      </c>
      <c r="B5239" t="s">
        <v>197</v>
      </c>
      <c r="C5239" t="s">
        <v>12751</v>
      </c>
      <c r="D5239" t="s">
        <v>5239</v>
      </c>
      <c r="E5239" t="s">
        <v>5240</v>
      </c>
      <c r="F5239" t="s">
        <v>9000</v>
      </c>
      <c r="G5239" s="11"/>
      <c r="H5239" s="11"/>
    </row>
    <row r="5240" spans="1:8" x14ac:dyDescent="0.35">
      <c r="A5240" t="str">
        <f t="shared" si="83"/>
        <v>RWJ09Delivery Suite</v>
      </c>
      <c r="B5240" t="s">
        <v>197</v>
      </c>
      <c r="C5240" t="s">
        <v>12751</v>
      </c>
      <c r="D5240" t="s">
        <v>5239</v>
      </c>
      <c r="E5240" t="s">
        <v>5240</v>
      </c>
      <c r="F5240" t="s">
        <v>8751</v>
      </c>
      <c r="G5240" s="11"/>
      <c r="H5240" s="11"/>
    </row>
    <row r="5241" spans="1:8" x14ac:dyDescent="0.35">
      <c r="A5241" t="str">
        <f t="shared" si="83"/>
        <v>RWJ09E1</v>
      </c>
      <c r="B5241" t="s">
        <v>197</v>
      </c>
      <c r="C5241" t="s">
        <v>12751</v>
      </c>
      <c r="D5241" t="s">
        <v>5239</v>
      </c>
      <c r="E5241" t="s">
        <v>5240</v>
      </c>
      <c r="F5241" t="s">
        <v>10123</v>
      </c>
      <c r="G5241" s="11"/>
      <c r="H5241" s="11"/>
    </row>
    <row r="5242" spans="1:8" x14ac:dyDescent="0.35">
      <c r="A5242" t="str">
        <f t="shared" si="83"/>
        <v>RWJ09E2</v>
      </c>
      <c r="B5242" t="s">
        <v>197</v>
      </c>
      <c r="C5242" t="s">
        <v>12751</v>
      </c>
      <c r="D5242" t="s">
        <v>5239</v>
      </c>
      <c r="E5242" t="s">
        <v>5240</v>
      </c>
      <c r="F5242" t="s">
        <v>10124</v>
      </c>
      <c r="G5242" s="11"/>
      <c r="H5242" s="11"/>
    </row>
    <row r="5243" spans="1:8" x14ac:dyDescent="0.35">
      <c r="A5243" t="str">
        <f t="shared" si="83"/>
        <v>RWJ09E3</v>
      </c>
      <c r="B5243" t="s">
        <v>197</v>
      </c>
      <c r="C5243" t="s">
        <v>12751</v>
      </c>
      <c r="D5243" t="s">
        <v>5239</v>
      </c>
      <c r="E5243" t="s">
        <v>5240</v>
      </c>
      <c r="F5243" t="s">
        <v>10125</v>
      </c>
      <c r="G5243" s="11"/>
      <c r="H5243" s="11"/>
    </row>
    <row r="5244" spans="1:8" x14ac:dyDescent="0.35">
      <c r="A5244" t="str">
        <f t="shared" si="83"/>
        <v>RWJ09ICU &amp; HDU</v>
      </c>
      <c r="B5244" t="s">
        <v>197</v>
      </c>
      <c r="C5244" t="s">
        <v>12751</v>
      </c>
      <c r="D5244" t="s">
        <v>5239</v>
      </c>
      <c r="E5244" t="s">
        <v>5240</v>
      </c>
      <c r="F5244" t="s">
        <v>12755</v>
      </c>
      <c r="G5244" s="11"/>
      <c r="H5244" s="11"/>
    </row>
    <row r="5245" spans="1:8" x14ac:dyDescent="0.35">
      <c r="A5245" t="str">
        <f t="shared" si="83"/>
        <v>RWJ09Jasmine Ward</v>
      </c>
      <c r="B5245" t="s">
        <v>197</v>
      </c>
      <c r="C5245" t="s">
        <v>12751</v>
      </c>
      <c r="D5245" t="s">
        <v>5239</v>
      </c>
      <c r="E5245" t="s">
        <v>5240</v>
      </c>
      <c r="F5245" t="s">
        <v>12756</v>
      </c>
      <c r="G5245" s="11"/>
      <c r="H5245" s="11"/>
    </row>
    <row r="5246" spans="1:8" x14ac:dyDescent="0.35">
      <c r="A5246" t="str">
        <f t="shared" si="83"/>
        <v>RWJ09M4</v>
      </c>
      <c r="B5246" t="s">
        <v>197</v>
      </c>
      <c r="C5246" t="s">
        <v>12751</v>
      </c>
      <c r="D5246" t="s">
        <v>5239</v>
      </c>
      <c r="E5246" t="s">
        <v>5240</v>
      </c>
      <c r="F5246" t="s">
        <v>8831</v>
      </c>
      <c r="G5246" s="11"/>
      <c r="H5246" s="11"/>
    </row>
    <row r="5247" spans="1:8" x14ac:dyDescent="0.35">
      <c r="A5247" t="str">
        <f t="shared" si="83"/>
        <v>RWJ09Maternity 2</v>
      </c>
      <c r="B5247" t="s">
        <v>197</v>
      </c>
      <c r="C5247" t="s">
        <v>12751</v>
      </c>
      <c r="D5247" t="s">
        <v>5239</v>
      </c>
      <c r="E5247" t="s">
        <v>5240</v>
      </c>
      <c r="F5247" t="s">
        <v>12757</v>
      </c>
      <c r="G5247" s="11"/>
      <c r="H5247" s="11"/>
    </row>
    <row r="5248" spans="1:8" x14ac:dyDescent="0.35">
      <c r="A5248" t="str">
        <f t="shared" si="83"/>
        <v>RWJ09Neonatal Unit</v>
      </c>
      <c r="B5248" t="s">
        <v>197</v>
      </c>
      <c r="C5248" t="s">
        <v>12751</v>
      </c>
      <c r="D5248" t="s">
        <v>5239</v>
      </c>
      <c r="E5248" t="s">
        <v>5240</v>
      </c>
      <c r="F5248" t="s">
        <v>8353</v>
      </c>
      <c r="G5248" s="11"/>
      <c r="H5248" s="11"/>
    </row>
    <row r="5249" spans="1:8" x14ac:dyDescent="0.35">
      <c r="A5249" t="str">
        <f t="shared" si="83"/>
        <v>RWJ09SAU</v>
      </c>
      <c r="B5249" t="s">
        <v>197</v>
      </c>
      <c r="C5249" t="s">
        <v>12751</v>
      </c>
      <c r="D5249" t="s">
        <v>5239</v>
      </c>
      <c r="E5249" t="s">
        <v>5240</v>
      </c>
      <c r="F5249" t="s">
        <v>8405</v>
      </c>
      <c r="G5249" s="11"/>
      <c r="H5249" s="11"/>
    </row>
    <row r="5250" spans="1:8" x14ac:dyDescent="0.35">
      <c r="A5250" t="str">
        <f t="shared" si="83"/>
        <v>RWJ09Short Stay Surgical Unit</v>
      </c>
      <c r="B5250" t="s">
        <v>197</v>
      </c>
      <c r="C5250" t="s">
        <v>12751</v>
      </c>
      <c r="D5250" t="s">
        <v>5239</v>
      </c>
      <c r="E5250" t="s">
        <v>5240</v>
      </c>
      <c r="F5250" t="s">
        <v>12676</v>
      </c>
      <c r="G5250" s="11"/>
      <c r="H5250" s="11"/>
    </row>
    <row r="5251" spans="1:8" x14ac:dyDescent="0.35">
      <c r="A5251" t="str">
        <f t="shared" si="83"/>
        <v>RWJ09Tree House</v>
      </c>
      <c r="B5251" t="s">
        <v>197</v>
      </c>
      <c r="C5251" t="s">
        <v>12751</v>
      </c>
      <c r="D5251" t="s">
        <v>5239</v>
      </c>
      <c r="E5251" t="s">
        <v>5240</v>
      </c>
      <c r="F5251" t="s">
        <v>12758</v>
      </c>
      <c r="G5251" s="11"/>
      <c r="H5251" s="11"/>
    </row>
    <row r="5252" spans="1:8" x14ac:dyDescent="0.35">
      <c r="A5252" t="str">
        <f t="shared" si="83"/>
        <v>RWJ88Bluebell Ward</v>
      </c>
      <c r="B5252" t="s">
        <v>197</v>
      </c>
      <c r="C5252" t="s">
        <v>12751</v>
      </c>
      <c r="D5252" t="s">
        <v>5241</v>
      </c>
      <c r="E5252" t="s">
        <v>4955</v>
      </c>
      <c r="F5252" t="s">
        <v>8661</v>
      </c>
      <c r="G5252" s="11"/>
      <c r="H5252" s="11"/>
    </row>
    <row r="5253" spans="1:8" x14ac:dyDescent="0.35">
      <c r="A5253" t="str">
        <f t="shared" si="83"/>
        <v>RXX10Anderson</v>
      </c>
      <c r="B5253" t="s">
        <v>198</v>
      </c>
      <c r="C5253" t="s">
        <v>12759</v>
      </c>
      <c r="D5253" t="s">
        <v>6984</v>
      </c>
      <c r="E5253" t="s">
        <v>14841</v>
      </c>
      <c r="F5253" t="s">
        <v>12760</v>
      </c>
      <c r="G5253" s="11"/>
      <c r="H5253" s="11"/>
    </row>
    <row r="5254" spans="1:8" x14ac:dyDescent="0.35">
      <c r="A5254" t="str">
        <f t="shared" si="83"/>
        <v>RXX10Blake</v>
      </c>
      <c r="B5254" t="s">
        <v>198</v>
      </c>
      <c r="C5254" t="s">
        <v>12759</v>
      </c>
      <c r="D5254" t="s">
        <v>6984</v>
      </c>
      <c r="E5254" t="s">
        <v>14841</v>
      </c>
      <c r="F5254" t="s">
        <v>11124</v>
      </c>
      <c r="G5254" s="11"/>
      <c r="H5254" s="11"/>
    </row>
    <row r="5255" spans="1:8" x14ac:dyDescent="0.35">
      <c r="A5255" t="str">
        <f t="shared" si="83"/>
        <v>RXX10Lyra</v>
      </c>
      <c r="B5255" t="s">
        <v>198</v>
      </c>
      <c r="C5255" t="s">
        <v>12759</v>
      </c>
      <c r="D5255" t="s">
        <v>6984</v>
      </c>
      <c r="E5255" t="s">
        <v>14841</v>
      </c>
      <c r="F5255" t="s">
        <v>14835</v>
      </c>
      <c r="G5255" s="11"/>
      <c r="H5255" s="11"/>
    </row>
    <row r="5256" spans="1:8" x14ac:dyDescent="0.35">
      <c r="A5256" t="str">
        <f t="shared" si="83"/>
        <v>RXX10Clare</v>
      </c>
      <c r="B5256" t="s">
        <v>198</v>
      </c>
      <c r="C5256" t="s">
        <v>12759</v>
      </c>
      <c r="D5256" t="s">
        <v>6984</v>
      </c>
      <c r="E5256" t="s">
        <v>14841</v>
      </c>
      <c r="F5256" t="s">
        <v>12761</v>
      </c>
      <c r="G5256" s="11"/>
      <c r="H5256" s="11"/>
    </row>
    <row r="5257" spans="1:8" x14ac:dyDescent="0.35">
      <c r="A5257" t="str">
        <f t="shared" si="83"/>
        <v>RXX10Orion</v>
      </c>
      <c r="B5257" t="s">
        <v>198</v>
      </c>
      <c r="C5257" t="s">
        <v>12759</v>
      </c>
      <c r="D5257" t="s">
        <v>6984</v>
      </c>
      <c r="E5257" t="s">
        <v>14841</v>
      </c>
      <c r="F5257" t="s">
        <v>14837</v>
      </c>
      <c r="G5257" s="11"/>
      <c r="H5257" s="11"/>
    </row>
    <row r="5258" spans="1:8" x14ac:dyDescent="0.35">
      <c r="A5258" t="str">
        <f t="shared" si="83"/>
        <v>RXX10Polaris</v>
      </c>
      <c r="B5258" t="s">
        <v>198</v>
      </c>
      <c r="C5258" t="s">
        <v>12759</v>
      </c>
      <c r="D5258" t="s">
        <v>6984</v>
      </c>
      <c r="E5258" t="s">
        <v>14841</v>
      </c>
      <c r="F5258" t="s">
        <v>14838</v>
      </c>
      <c r="G5258" s="11"/>
      <c r="H5258" s="11"/>
    </row>
    <row r="5259" spans="1:8" x14ac:dyDescent="0.35">
      <c r="A5259" t="str">
        <f t="shared" si="83"/>
        <v>RXX10Spenser</v>
      </c>
      <c r="B5259" t="s">
        <v>198</v>
      </c>
      <c r="C5259" t="s">
        <v>12759</v>
      </c>
      <c r="D5259" t="s">
        <v>6984</v>
      </c>
      <c r="E5259" t="s">
        <v>14841</v>
      </c>
      <c r="F5259" t="s">
        <v>12762</v>
      </c>
      <c r="G5259" s="11"/>
      <c r="H5259" s="11"/>
    </row>
    <row r="5260" spans="1:8" x14ac:dyDescent="0.35">
      <c r="A5260" t="str">
        <f t="shared" si="83"/>
        <v>RXX10Vega</v>
      </c>
      <c r="B5260" t="s">
        <v>198</v>
      </c>
      <c r="C5260" t="s">
        <v>12759</v>
      </c>
      <c r="D5260" t="s">
        <v>6984</v>
      </c>
      <c r="E5260" t="s">
        <v>14841</v>
      </c>
      <c r="F5260" t="s">
        <v>14836</v>
      </c>
      <c r="G5260" s="11"/>
      <c r="H5260" s="11"/>
    </row>
    <row r="5261" spans="1:8" x14ac:dyDescent="0.35">
      <c r="A5261" t="str">
        <f t="shared" si="83"/>
        <v>RXX16Spenser</v>
      </c>
      <c r="B5261" t="s">
        <v>198</v>
      </c>
      <c r="C5261" t="s">
        <v>12759</v>
      </c>
      <c r="D5261" t="s">
        <v>7107</v>
      </c>
      <c r="E5261" t="s">
        <v>5662</v>
      </c>
      <c r="F5261" t="s">
        <v>12762</v>
      </c>
      <c r="G5261" s="11"/>
      <c r="H5261" s="11"/>
    </row>
    <row r="5262" spans="1:8" x14ac:dyDescent="0.35">
      <c r="A5262" t="str">
        <f t="shared" si="83"/>
        <v>RXX22Juniper</v>
      </c>
      <c r="B5262" t="s">
        <v>198</v>
      </c>
      <c r="C5262" t="s">
        <v>12759</v>
      </c>
      <c r="D5262" t="s">
        <v>14839</v>
      </c>
      <c r="E5262" t="s">
        <v>14840</v>
      </c>
      <c r="F5262" t="s">
        <v>8497</v>
      </c>
      <c r="G5262" s="11"/>
      <c r="H5262" s="11"/>
    </row>
    <row r="5263" spans="1:8" x14ac:dyDescent="0.35">
      <c r="A5263" t="str">
        <f t="shared" si="83"/>
        <v>RXX22Magnolia</v>
      </c>
      <c r="B5263" t="s">
        <v>198</v>
      </c>
      <c r="C5263" t="s">
        <v>12759</v>
      </c>
      <c r="D5263" t="s">
        <v>14839</v>
      </c>
      <c r="E5263" t="s">
        <v>14840</v>
      </c>
      <c r="F5263" t="s">
        <v>8501</v>
      </c>
      <c r="G5263" s="11"/>
      <c r="H5263" s="11"/>
    </row>
    <row r="5264" spans="1:8" x14ac:dyDescent="0.35">
      <c r="A5264" t="str">
        <f t="shared" si="83"/>
        <v>RXX22Mulberry</v>
      </c>
      <c r="B5264" t="s">
        <v>198</v>
      </c>
      <c r="C5264" t="s">
        <v>12759</v>
      </c>
      <c r="D5264" t="s">
        <v>14839</v>
      </c>
      <c r="E5264" t="s">
        <v>14840</v>
      </c>
      <c r="F5264" t="s">
        <v>9360</v>
      </c>
      <c r="G5264" s="11"/>
      <c r="H5264" s="11"/>
    </row>
    <row r="5265" spans="1:8" x14ac:dyDescent="0.35">
      <c r="A5265" t="str">
        <f t="shared" si="83"/>
        <v>RXX22Victoria</v>
      </c>
      <c r="B5265" t="s">
        <v>198</v>
      </c>
      <c r="C5265" t="s">
        <v>12759</v>
      </c>
      <c r="D5265" t="s">
        <v>14839</v>
      </c>
      <c r="E5265" t="s">
        <v>14840</v>
      </c>
      <c r="F5265" t="s">
        <v>9928</v>
      </c>
      <c r="G5265" s="11"/>
      <c r="H5265" s="11"/>
    </row>
    <row r="5266" spans="1:8" x14ac:dyDescent="0.35">
      <c r="A5266" t="str">
        <f t="shared" si="83"/>
        <v>RXX29Juniper</v>
      </c>
      <c r="B5266" t="s">
        <v>198</v>
      </c>
      <c r="C5266" t="s">
        <v>12759</v>
      </c>
      <c r="D5266" t="s">
        <v>7024</v>
      </c>
      <c r="E5266" t="s">
        <v>814</v>
      </c>
      <c r="F5266" t="s">
        <v>8497</v>
      </c>
      <c r="G5266" s="11"/>
      <c r="H5266" s="11"/>
    </row>
    <row r="5267" spans="1:8" x14ac:dyDescent="0.35">
      <c r="A5267" t="str">
        <f t="shared" si="83"/>
        <v>RXX29Magnolia</v>
      </c>
      <c r="B5267" t="s">
        <v>198</v>
      </c>
      <c r="C5267" t="s">
        <v>12759</v>
      </c>
      <c r="D5267" t="s">
        <v>7024</v>
      </c>
      <c r="E5267" t="s">
        <v>814</v>
      </c>
      <c r="F5267" t="s">
        <v>8501</v>
      </c>
      <c r="G5267" s="11"/>
      <c r="H5267" s="11"/>
    </row>
    <row r="5268" spans="1:8" x14ac:dyDescent="0.35">
      <c r="A5268" t="str">
        <f t="shared" si="83"/>
        <v>RXX29Mulberry</v>
      </c>
      <c r="B5268" t="s">
        <v>198</v>
      </c>
      <c r="C5268" t="s">
        <v>12759</v>
      </c>
      <c r="D5268" t="s">
        <v>7024</v>
      </c>
      <c r="E5268" t="s">
        <v>814</v>
      </c>
      <c r="F5268" t="s">
        <v>9360</v>
      </c>
      <c r="G5268" s="11"/>
      <c r="H5268" s="11"/>
    </row>
    <row r="5269" spans="1:8" x14ac:dyDescent="0.35">
      <c r="A5269" t="str">
        <f t="shared" si="83"/>
        <v>RXX29Rowan</v>
      </c>
      <c r="B5269" t="s">
        <v>198</v>
      </c>
      <c r="C5269" t="s">
        <v>12759</v>
      </c>
      <c r="D5269" t="s">
        <v>7024</v>
      </c>
      <c r="E5269" t="s">
        <v>814</v>
      </c>
      <c r="F5269" t="s">
        <v>9364</v>
      </c>
      <c r="G5269" s="11"/>
      <c r="H5269" s="11"/>
    </row>
    <row r="5270" spans="1:8" x14ac:dyDescent="0.35">
      <c r="A5270" t="str">
        <f t="shared" si="83"/>
        <v>RXX29Victoria</v>
      </c>
      <c r="B5270" t="s">
        <v>198</v>
      </c>
      <c r="C5270" t="s">
        <v>12759</v>
      </c>
      <c r="D5270" t="s">
        <v>7024</v>
      </c>
      <c r="E5270" t="s">
        <v>814</v>
      </c>
      <c r="F5270" t="s">
        <v>9928</v>
      </c>
      <c r="G5270" s="11"/>
      <c r="H5270" s="11"/>
    </row>
    <row r="5271" spans="1:8" x14ac:dyDescent="0.35">
      <c r="A5271" t="str">
        <f t="shared" si="83"/>
        <v>RXX2VDeacon</v>
      </c>
      <c r="B5271" t="s">
        <v>198</v>
      </c>
      <c r="C5271" t="s">
        <v>12759</v>
      </c>
      <c r="D5271" t="s">
        <v>7105</v>
      </c>
      <c r="E5271" t="s">
        <v>7106</v>
      </c>
      <c r="F5271" t="s">
        <v>12763</v>
      </c>
      <c r="G5271" s="11"/>
      <c r="H5271" s="11"/>
    </row>
    <row r="5272" spans="1:8" x14ac:dyDescent="0.35">
      <c r="A5272" t="str">
        <f t="shared" si="83"/>
        <v>RXX2TThe Meadows</v>
      </c>
      <c r="B5272" t="s">
        <v>198</v>
      </c>
      <c r="C5272" t="s">
        <v>12759</v>
      </c>
      <c r="D5272" t="s">
        <v>7115</v>
      </c>
      <c r="E5272" t="s">
        <v>2970</v>
      </c>
      <c r="F5272" t="s">
        <v>12764</v>
      </c>
      <c r="G5272" s="11"/>
      <c r="H5272" s="11"/>
    </row>
    <row r="5273" spans="1:8" x14ac:dyDescent="0.35">
      <c r="A5273" t="str">
        <f t="shared" si="83"/>
        <v>RTP04Abinger Ward</v>
      </c>
      <c r="B5273" t="s">
        <v>199</v>
      </c>
      <c r="C5273" t="s">
        <v>12765</v>
      </c>
      <c r="D5273" t="s">
        <v>4161</v>
      </c>
      <c r="E5273" t="s">
        <v>4162</v>
      </c>
      <c r="F5273" t="s">
        <v>12766</v>
      </c>
      <c r="G5273" s="11"/>
      <c r="H5273" s="11"/>
    </row>
    <row r="5274" spans="1:8" x14ac:dyDescent="0.35">
      <c r="A5274" t="str">
        <f t="shared" si="83"/>
        <v>RTP04Acute Medical Unit</v>
      </c>
      <c r="B5274" t="s">
        <v>199</v>
      </c>
      <c r="C5274" t="s">
        <v>12765</v>
      </c>
      <c r="D5274" t="s">
        <v>4161</v>
      </c>
      <c r="E5274" t="s">
        <v>4162</v>
      </c>
      <c r="F5274" t="s">
        <v>9304</v>
      </c>
      <c r="G5274" s="11"/>
      <c r="H5274" s="11"/>
    </row>
    <row r="5275" spans="1:8" x14ac:dyDescent="0.35">
      <c r="A5275" t="str">
        <f t="shared" si="83"/>
        <v>RTP04Birthing Centre</v>
      </c>
      <c r="B5275" t="s">
        <v>199</v>
      </c>
      <c r="C5275" t="s">
        <v>12765</v>
      </c>
      <c r="D5275" t="s">
        <v>4161</v>
      </c>
      <c r="E5275" t="s">
        <v>4162</v>
      </c>
      <c r="F5275" t="s">
        <v>8504</v>
      </c>
      <c r="G5275" s="11"/>
      <c r="H5275" s="11"/>
    </row>
    <row r="5276" spans="1:8" x14ac:dyDescent="0.35">
      <c r="A5276" t="str">
        <f t="shared" si="83"/>
        <v>RTP04Bletchingley Ward</v>
      </c>
      <c r="B5276" t="s">
        <v>199</v>
      </c>
      <c r="C5276" t="s">
        <v>12765</v>
      </c>
      <c r="D5276" t="s">
        <v>4161</v>
      </c>
      <c r="E5276" t="s">
        <v>4162</v>
      </c>
      <c r="F5276" t="s">
        <v>12767</v>
      </c>
      <c r="G5276" s="11"/>
      <c r="H5276" s="11"/>
    </row>
    <row r="5277" spans="1:8" x14ac:dyDescent="0.35">
      <c r="A5277" t="str">
        <f t="shared" si="83"/>
        <v>RTP04Brockham Ward</v>
      </c>
      <c r="B5277" t="s">
        <v>199</v>
      </c>
      <c r="C5277" t="s">
        <v>12765</v>
      </c>
      <c r="D5277" t="s">
        <v>4161</v>
      </c>
      <c r="E5277" t="s">
        <v>4162</v>
      </c>
      <c r="F5277" t="s">
        <v>12768</v>
      </c>
      <c r="G5277" s="11"/>
      <c r="H5277" s="11"/>
    </row>
    <row r="5278" spans="1:8" x14ac:dyDescent="0.35">
      <c r="A5278" t="str">
        <f t="shared" si="83"/>
        <v>RTP04Brook Ward</v>
      </c>
      <c r="B5278" t="s">
        <v>199</v>
      </c>
      <c r="C5278" t="s">
        <v>12765</v>
      </c>
      <c r="D5278" t="s">
        <v>4161</v>
      </c>
      <c r="E5278" t="s">
        <v>4162</v>
      </c>
      <c r="F5278" t="s">
        <v>10035</v>
      </c>
      <c r="G5278" s="11"/>
      <c r="H5278" s="11"/>
    </row>
    <row r="5279" spans="1:8" x14ac:dyDescent="0.35">
      <c r="A5279" t="str">
        <f t="shared" si="83"/>
        <v>RTP04Buckland Ward</v>
      </c>
      <c r="B5279" t="s">
        <v>199</v>
      </c>
      <c r="C5279" t="s">
        <v>12765</v>
      </c>
      <c r="D5279" t="s">
        <v>4161</v>
      </c>
      <c r="E5279" t="s">
        <v>4162</v>
      </c>
      <c r="F5279" t="s">
        <v>12769</v>
      </c>
      <c r="G5279" s="11"/>
      <c r="H5279" s="11"/>
    </row>
    <row r="5280" spans="1:8" x14ac:dyDescent="0.35">
      <c r="A5280" t="str">
        <f t="shared" si="83"/>
        <v>RTP04Burstow Ward</v>
      </c>
      <c r="B5280" t="s">
        <v>199</v>
      </c>
      <c r="C5280" t="s">
        <v>12765</v>
      </c>
      <c r="D5280" t="s">
        <v>4161</v>
      </c>
      <c r="E5280" t="s">
        <v>4162</v>
      </c>
      <c r="F5280" t="s">
        <v>12770</v>
      </c>
      <c r="G5280" s="11"/>
      <c r="H5280" s="11"/>
    </row>
    <row r="5281" spans="1:8" x14ac:dyDescent="0.35">
      <c r="A5281" t="str">
        <f t="shared" si="83"/>
        <v>RTP04Capel Annex l Ward</v>
      </c>
      <c r="B5281" t="s">
        <v>199</v>
      </c>
      <c r="C5281" t="s">
        <v>12765</v>
      </c>
      <c r="D5281" t="s">
        <v>4161</v>
      </c>
      <c r="E5281" t="s">
        <v>4162</v>
      </c>
      <c r="F5281" t="s">
        <v>12771</v>
      </c>
      <c r="G5281" s="11"/>
      <c r="H5281" s="11"/>
    </row>
    <row r="5282" spans="1:8" x14ac:dyDescent="0.35">
      <c r="A5282" t="str">
        <f t="shared" si="83"/>
        <v>RTP04Capel Ward</v>
      </c>
      <c r="B5282" t="s">
        <v>199</v>
      </c>
      <c r="C5282" t="s">
        <v>12765</v>
      </c>
      <c r="D5282" t="s">
        <v>4161</v>
      </c>
      <c r="E5282" t="s">
        <v>4162</v>
      </c>
      <c r="F5282" t="s">
        <v>12772</v>
      </c>
      <c r="G5282" s="11"/>
      <c r="H5282" s="11"/>
    </row>
    <row r="5283" spans="1:8" x14ac:dyDescent="0.35">
      <c r="A5283" t="str">
        <f t="shared" si="83"/>
        <v>RTP04Chaldon Ward</v>
      </c>
      <c r="B5283" t="s">
        <v>199</v>
      </c>
      <c r="C5283" t="s">
        <v>12765</v>
      </c>
      <c r="D5283" t="s">
        <v>4161</v>
      </c>
      <c r="E5283" t="s">
        <v>4162</v>
      </c>
      <c r="F5283" t="s">
        <v>12773</v>
      </c>
      <c r="G5283" s="11"/>
      <c r="H5283" s="11"/>
    </row>
    <row r="5284" spans="1:8" x14ac:dyDescent="0.35">
      <c r="A5284" t="str">
        <f t="shared" si="83"/>
        <v>RTP04Charlwood Ward</v>
      </c>
      <c r="B5284" t="s">
        <v>199</v>
      </c>
      <c r="C5284" t="s">
        <v>12765</v>
      </c>
      <c r="D5284" t="s">
        <v>4161</v>
      </c>
      <c r="E5284" t="s">
        <v>4162</v>
      </c>
      <c r="F5284" t="s">
        <v>12774</v>
      </c>
      <c r="G5284" s="11"/>
      <c r="H5284" s="11"/>
    </row>
    <row r="5285" spans="1:8" x14ac:dyDescent="0.35">
      <c r="A5285" t="str">
        <f t="shared" si="83"/>
        <v>RTP04Copthorne Ward</v>
      </c>
      <c r="B5285" t="s">
        <v>199</v>
      </c>
      <c r="C5285" t="s">
        <v>12765</v>
      </c>
      <c r="D5285" t="s">
        <v>4161</v>
      </c>
      <c r="E5285" t="s">
        <v>4162</v>
      </c>
      <c r="F5285" t="s">
        <v>12775</v>
      </c>
      <c r="G5285" s="11"/>
      <c r="H5285" s="11"/>
    </row>
    <row r="5286" spans="1:8" x14ac:dyDescent="0.35">
      <c r="A5286" t="str">
        <f t="shared" si="83"/>
        <v>RTP04Coronary Care Unit</v>
      </c>
      <c r="B5286" t="s">
        <v>199</v>
      </c>
      <c r="C5286" t="s">
        <v>12765</v>
      </c>
      <c r="D5286" t="s">
        <v>4161</v>
      </c>
      <c r="E5286" t="s">
        <v>4162</v>
      </c>
      <c r="F5286" t="s">
        <v>8643</v>
      </c>
      <c r="G5286" s="11"/>
      <c r="H5286" s="11"/>
    </row>
    <row r="5287" spans="1:8" x14ac:dyDescent="0.35">
      <c r="A5287" t="str">
        <f t="shared" si="83"/>
        <v>RTP04Delivery Suite</v>
      </c>
      <c r="B5287" t="s">
        <v>199</v>
      </c>
      <c r="C5287" t="s">
        <v>12765</v>
      </c>
      <c r="D5287" t="s">
        <v>4161</v>
      </c>
      <c r="E5287" t="s">
        <v>4162</v>
      </c>
      <c r="F5287" t="s">
        <v>8751</v>
      </c>
      <c r="G5287" s="11"/>
      <c r="H5287" s="11"/>
    </row>
    <row r="5288" spans="1:8" x14ac:dyDescent="0.35">
      <c r="A5288" t="str">
        <f t="shared" si="83"/>
        <v>RTP04Discharge Lounge</v>
      </c>
      <c r="B5288" t="s">
        <v>199</v>
      </c>
      <c r="C5288" t="s">
        <v>12765</v>
      </c>
      <c r="D5288" t="s">
        <v>4161</v>
      </c>
      <c r="E5288" t="s">
        <v>4162</v>
      </c>
      <c r="F5288" t="s">
        <v>12776</v>
      </c>
      <c r="G5288" s="11"/>
      <c r="H5288" s="11"/>
    </row>
    <row r="5289" spans="1:8" x14ac:dyDescent="0.35">
      <c r="A5289" t="str">
        <f t="shared" si="83"/>
        <v>RTP04Godstone Ward (Haem)</v>
      </c>
      <c r="B5289" t="s">
        <v>199</v>
      </c>
      <c r="C5289" t="s">
        <v>12765</v>
      </c>
      <c r="D5289" t="s">
        <v>4161</v>
      </c>
      <c r="E5289" t="s">
        <v>4162</v>
      </c>
      <c r="F5289" t="s">
        <v>12777</v>
      </c>
      <c r="G5289" s="11"/>
      <c r="H5289" s="11"/>
    </row>
    <row r="5290" spans="1:8" x14ac:dyDescent="0.35">
      <c r="A5290" t="str">
        <f t="shared" si="83"/>
        <v>RTP04Godstone Ward (Med)</v>
      </c>
      <c r="B5290" t="s">
        <v>199</v>
      </c>
      <c r="C5290" t="s">
        <v>12765</v>
      </c>
      <c r="D5290" t="s">
        <v>4161</v>
      </c>
      <c r="E5290" t="s">
        <v>4162</v>
      </c>
      <c r="F5290" t="s">
        <v>12778</v>
      </c>
      <c r="G5290" s="11"/>
      <c r="H5290" s="11"/>
    </row>
    <row r="5291" spans="1:8" x14ac:dyDescent="0.35">
      <c r="A5291" t="str">
        <f t="shared" si="83"/>
        <v>RTP04Holmwood Ward</v>
      </c>
      <c r="B5291" t="s">
        <v>199</v>
      </c>
      <c r="C5291" t="s">
        <v>12765</v>
      </c>
      <c r="D5291" t="s">
        <v>4161</v>
      </c>
      <c r="E5291" t="s">
        <v>4162</v>
      </c>
      <c r="F5291" t="s">
        <v>12779</v>
      </c>
      <c r="G5291" s="11"/>
      <c r="H5291" s="11"/>
    </row>
    <row r="5292" spans="1:8" x14ac:dyDescent="0.35">
      <c r="A5292" t="str">
        <f t="shared" si="83"/>
        <v>RTP04ITU/HDU</v>
      </c>
      <c r="B5292" t="s">
        <v>199</v>
      </c>
      <c r="C5292" t="s">
        <v>12765</v>
      </c>
      <c r="D5292" t="s">
        <v>4161</v>
      </c>
      <c r="E5292" t="s">
        <v>4162</v>
      </c>
      <c r="F5292" t="s">
        <v>9311</v>
      </c>
      <c r="G5292" s="11"/>
      <c r="H5292" s="11"/>
    </row>
    <row r="5293" spans="1:8" x14ac:dyDescent="0.35">
      <c r="A5293" t="str">
        <f t="shared" si="83"/>
        <v>RTP04Leigh Ward</v>
      </c>
      <c r="B5293" t="s">
        <v>199</v>
      </c>
      <c r="C5293" t="s">
        <v>12765</v>
      </c>
      <c r="D5293" t="s">
        <v>4161</v>
      </c>
      <c r="E5293" t="s">
        <v>4162</v>
      </c>
      <c r="F5293" t="s">
        <v>12780</v>
      </c>
      <c r="G5293" s="11"/>
      <c r="H5293" s="11"/>
    </row>
    <row r="5294" spans="1:8" x14ac:dyDescent="0.35">
      <c r="A5294" t="str">
        <f t="shared" si="83"/>
        <v>RTP04Meadvale Ward</v>
      </c>
      <c r="B5294" t="s">
        <v>199</v>
      </c>
      <c r="C5294" t="s">
        <v>12765</v>
      </c>
      <c r="D5294" t="s">
        <v>4161</v>
      </c>
      <c r="E5294" t="s">
        <v>4162</v>
      </c>
      <c r="F5294" t="s">
        <v>12781</v>
      </c>
      <c r="G5294" s="11"/>
      <c r="H5294" s="11"/>
    </row>
    <row r="5295" spans="1:8" x14ac:dyDescent="0.35">
      <c r="A5295" t="str">
        <f t="shared" si="83"/>
        <v>RTP04Neonatal Unit</v>
      </c>
      <c r="B5295" t="s">
        <v>199</v>
      </c>
      <c r="C5295" t="s">
        <v>12765</v>
      </c>
      <c r="D5295" t="s">
        <v>4161</v>
      </c>
      <c r="E5295" t="s">
        <v>4162</v>
      </c>
      <c r="F5295" t="s">
        <v>8353</v>
      </c>
      <c r="G5295" s="11"/>
      <c r="H5295" s="11"/>
    </row>
    <row r="5296" spans="1:8" x14ac:dyDescent="0.35">
      <c r="A5296" t="str">
        <f t="shared" ref="A5296:A5359" si="84">CONCATENATE(D5296,F5296)</f>
        <v>RTP04Newdigate Ward</v>
      </c>
      <c r="B5296" t="s">
        <v>199</v>
      </c>
      <c r="C5296" t="s">
        <v>12765</v>
      </c>
      <c r="D5296" t="s">
        <v>4161</v>
      </c>
      <c r="E5296" t="s">
        <v>4162</v>
      </c>
      <c r="F5296" t="s">
        <v>12782</v>
      </c>
      <c r="G5296" s="11"/>
      <c r="H5296" s="11"/>
    </row>
    <row r="5297" spans="1:8" x14ac:dyDescent="0.35">
      <c r="A5297" t="str">
        <f t="shared" si="84"/>
        <v>RTP04Nutfield Ward</v>
      </c>
      <c r="B5297" t="s">
        <v>199</v>
      </c>
      <c r="C5297" t="s">
        <v>12765</v>
      </c>
      <c r="D5297" t="s">
        <v>4161</v>
      </c>
      <c r="E5297" t="s">
        <v>4162</v>
      </c>
      <c r="F5297" t="s">
        <v>12783</v>
      </c>
      <c r="G5297" s="11"/>
      <c r="H5297" s="11"/>
    </row>
    <row r="5298" spans="1:8" x14ac:dyDescent="0.35">
      <c r="A5298" t="str">
        <f t="shared" si="84"/>
        <v>RTP04Outwood Ward</v>
      </c>
      <c r="B5298" t="s">
        <v>199</v>
      </c>
      <c r="C5298" t="s">
        <v>12765</v>
      </c>
      <c r="D5298" t="s">
        <v>4161</v>
      </c>
      <c r="E5298" t="s">
        <v>4162</v>
      </c>
      <c r="F5298" t="s">
        <v>12784</v>
      </c>
      <c r="G5298" s="11"/>
      <c r="H5298" s="11"/>
    </row>
    <row r="5299" spans="1:8" x14ac:dyDescent="0.35">
      <c r="A5299" t="str">
        <f t="shared" si="84"/>
        <v>RTP04Rusper Ward</v>
      </c>
      <c r="B5299" t="s">
        <v>199</v>
      </c>
      <c r="C5299" t="s">
        <v>12765</v>
      </c>
      <c r="D5299" t="s">
        <v>4161</v>
      </c>
      <c r="E5299" t="s">
        <v>4162</v>
      </c>
      <c r="F5299" t="s">
        <v>12785</v>
      </c>
      <c r="G5299" s="11"/>
      <c r="H5299" s="11"/>
    </row>
    <row r="5300" spans="1:8" x14ac:dyDescent="0.35">
      <c r="A5300" t="str">
        <f t="shared" si="84"/>
        <v>RTP04Surgical Assessment Unit</v>
      </c>
      <c r="B5300" t="s">
        <v>199</v>
      </c>
      <c r="C5300" t="s">
        <v>12765</v>
      </c>
      <c r="D5300" t="s">
        <v>4161</v>
      </c>
      <c r="E5300" t="s">
        <v>4162</v>
      </c>
      <c r="F5300" t="s">
        <v>8775</v>
      </c>
      <c r="G5300" s="11"/>
      <c r="H5300" s="11"/>
    </row>
    <row r="5301" spans="1:8" x14ac:dyDescent="0.35">
      <c r="A5301" t="str">
        <f t="shared" si="84"/>
        <v>RTP04Tandridge Ward</v>
      </c>
      <c r="B5301" t="s">
        <v>199</v>
      </c>
      <c r="C5301" t="s">
        <v>12765</v>
      </c>
      <c r="D5301" t="s">
        <v>4161</v>
      </c>
      <c r="E5301" t="s">
        <v>4162</v>
      </c>
      <c r="F5301" t="s">
        <v>12786</v>
      </c>
      <c r="G5301" s="11"/>
      <c r="H5301" s="11"/>
    </row>
    <row r="5302" spans="1:8" x14ac:dyDescent="0.35">
      <c r="A5302" t="str">
        <f t="shared" si="84"/>
        <v>RTP04Tilgate Annex</v>
      </c>
      <c r="B5302" t="s">
        <v>199</v>
      </c>
      <c r="C5302" t="s">
        <v>12765</v>
      </c>
      <c r="D5302" t="s">
        <v>4161</v>
      </c>
      <c r="E5302" t="s">
        <v>4162</v>
      </c>
      <c r="F5302" t="s">
        <v>12787</v>
      </c>
      <c r="G5302" s="11"/>
      <c r="H5302" s="11"/>
    </row>
    <row r="5303" spans="1:8" x14ac:dyDescent="0.35">
      <c r="A5303" t="str">
        <f t="shared" si="84"/>
        <v>RTP04Tilgate Ward</v>
      </c>
      <c r="B5303" t="s">
        <v>199</v>
      </c>
      <c r="C5303" t="s">
        <v>12765</v>
      </c>
      <c r="D5303" t="s">
        <v>4161</v>
      </c>
      <c r="E5303" t="s">
        <v>4162</v>
      </c>
      <c r="F5303" t="s">
        <v>12788</v>
      </c>
      <c r="G5303" s="11"/>
      <c r="H5303" s="11"/>
    </row>
    <row r="5304" spans="1:8" x14ac:dyDescent="0.35">
      <c r="A5304" t="str">
        <f t="shared" si="84"/>
        <v>RTP04Woodland Ward</v>
      </c>
      <c r="B5304" t="s">
        <v>199</v>
      </c>
      <c r="C5304" t="s">
        <v>12765</v>
      </c>
      <c r="D5304" t="s">
        <v>4161</v>
      </c>
      <c r="E5304" t="s">
        <v>4162</v>
      </c>
      <c r="F5304" t="s">
        <v>12789</v>
      </c>
      <c r="G5304" s="11"/>
      <c r="H5304" s="11"/>
    </row>
    <row r="5305" spans="1:8" x14ac:dyDescent="0.35">
      <c r="A5305" t="str">
        <f t="shared" si="84"/>
        <v>RDR1RArundel Dist Hosp</v>
      </c>
      <c r="B5305" t="s">
        <v>200</v>
      </c>
      <c r="C5305" t="s">
        <v>12790</v>
      </c>
      <c r="D5305" t="s">
        <v>1153</v>
      </c>
      <c r="E5305" t="s">
        <v>1154</v>
      </c>
      <c r="F5305" t="s">
        <v>12791</v>
      </c>
      <c r="G5305" s="11"/>
      <c r="H5305" s="11"/>
    </row>
    <row r="5306" spans="1:8" x14ac:dyDescent="0.35">
      <c r="A5306" t="str">
        <f t="shared" si="84"/>
        <v>RDR2VDon Baines Ward</v>
      </c>
      <c r="B5306" t="s">
        <v>200</v>
      </c>
      <c r="C5306" t="s">
        <v>12790</v>
      </c>
      <c r="D5306" t="s">
        <v>1155</v>
      </c>
      <c r="E5306" t="s">
        <v>1156</v>
      </c>
      <c r="F5306" t="s">
        <v>12792</v>
      </c>
      <c r="G5306" s="11"/>
      <c r="H5306" s="11"/>
    </row>
    <row r="5307" spans="1:8" x14ac:dyDescent="0.35">
      <c r="A5307" t="str">
        <f t="shared" si="84"/>
        <v>RDR2VLeslie Smith Ward</v>
      </c>
      <c r="B5307" t="s">
        <v>200</v>
      </c>
      <c r="C5307" t="s">
        <v>12790</v>
      </c>
      <c r="D5307" t="s">
        <v>1155</v>
      </c>
      <c r="E5307" t="s">
        <v>1156</v>
      </c>
      <c r="F5307" t="s">
        <v>12793</v>
      </c>
      <c r="G5307" s="11"/>
      <c r="H5307" s="11"/>
    </row>
    <row r="5308" spans="1:8" x14ac:dyDescent="0.35">
      <c r="A5308" t="str">
        <f t="shared" si="84"/>
        <v>RDR3ECaravelle Ward</v>
      </c>
      <c r="B5308" t="s">
        <v>200</v>
      </c>
      <c r="C5308" t="s">
        <v>12790</v>
      </c>
      <c r="D5308" t="s">
        <v>1167</v>
      </c>
      <c r="E5308" t="s">
        <v>1168</v>
      </c>
      <c r="F5308" t="s">
        <v>12794</v>
      </c>
      <c r="G5308" s="11"/>
      <c r="H5308" s="11"/>
    </row>
    <row r="5309" spans="1:8" x14ac:dyDescent="0.35">
      <c r="A5309" t="str">
        <f t="shared" si="84"/>
        <v>RDR3EPiper Ward</v>
      </c>
      <c r="B5309" t="s">
        <v>200</v>
      </c>
      <c r="C5309" t="s">
        <v>12790</v>
      </c>
      <c r="D5309" t="s">
        <v>1167</v>
      </c>
      <c r="E5309" t="s">
        <v>1168</v>
      </c>
      <c r="F5309" t="s">
        <v>12795</v>
      </c>
      <c r="G5309" s="11"/>
      <c r="H5309" s="11"/>
    </row>
    <row r="5310" spans="1:8" x14ac:dyDescent="0.35">
      <c r="A5310" t="str">
        <f t="shared" si="84"/>
        <v>RDR3EViking Ward</v>
      </c>
      <c r="B5310" t="s">
        <v>200</v>
      </c>
      <c r="C5310" t="s">
        <v>12790</v>
      </c>
      <c r="D5310" t="s">
        <v>1167</v>
      </c>
      <c r="E5310" t="s">
        <v>1168</v>
      </c>
      <c r="F5310" t="s">
        <v>12796</v>
      </c>
      <c r="G5310" s="11"/>
      <c r="H5310" s="11"/>
    </row>
    <row r="5311" spans="1:8" x14ac:dyDescent="0.35">
      <c r="A5311" t="str">
        <f t="shared" si="84"/>
        <v>RDRCRCrowborough Hospital</v>
      </c>
      <c r="B5311" t="s">
        <v>200</v>
      </c>
      <c r="C5311" t="s">
        <v>12790</v>
      </c>
      <c r="D5311" t="s">
        <v>1169</v>
      </c>
      <c r="E5311" t="s">
        <v>1170</v>
      </c>
      <c r="F5311" t="s">
        <v>12797</v>
      </c>
      <c r="G5311" s="11"/>
      <c r="H5311" s="11"/>
    </row>
    <row r="5312" spans="1:8" x14ac:dyDescent="0.35">
      <c r="A5312" t="str">
        <f t="shared" si="84"/>
        <v>RDRHRHorizon Unit</v>
      </c>
      <c r="B5312" t="s">
        <v>200</v>
      </c>
      <c r="C5312" t="s">
        <v>12790</v>
      </c>
      <c r="D5312" t="s">
        <v>1181</v>
      </c>
      <c r="E5312" t="s">
        <v>1182</v>
      </c>
      <c r="F5312" t="s">
        <v>12798</v>
      </c>
      <c r="G5312" s="11"/>
      <c r="H5312" s="11"/>
    </row>
    <row r="5313" spans="1:8" x14ac:dyDescent="0.35">
      <c r="A5313" t="str">
        <f t="shared" si="84"/>
        <v>RDRLCLewes Vic Hospital</v>
      </c>
      <c r="B5313" t="s">
        <v>200</v>
      </c>
      <c r="C5313" t="s">
        <v>12790</v>
      </c>
      <c r="D5313" t="s">
        <v>1195</v>
      </c>
      <c r="E5313" t="s">
        <v>1196</v>
      </c>
      <c r="F5313" t="s">
        <v>12799</v>
      </c>
      <c r="G5313" s="11"/>
      <c r="H5313" s="11"/>
    </row>
    <row r="5314" spans="1:8" x14ac:dyDescent="0.35">
      <c r="A5314" t="str">
        <f t="shared" si="84"/>
        <v>RDR1HSalvington Lodge</v>
      </c>
      <c r="B5314" t="s">
        <v>200</v>
      </c>
      <c r="C5314" t="s">
        <v>12790</v>
      </c>
      <c r="D5314" t="s">
        <v>1221</v>
      </c>
      <c r="E5314" t="s">
        <v>1222</v>
      </c>
      <c r="F5314" t="s">
        <v>12800</v>
      </c>
      <c r="G5314" s="11"/>
      <c r="H5314" s="11"/>
    </row>
    <row r="5315" spans="1:8" x14ac:dyDescent="0.35">
      <c r="A5315" t="str">
        <f t="shared" si="84"/>
        <v>RDR4CKleinwort Ward</v>
      </c>
      <c r="B5315" t="s">
        <v>200</v>
      </c>
      <c r="C5315" t="s">
        <v>12790</v>
      </c>
      <c r="D5315" t="s">
        <v>1233</v>
      </c>
      <c r="E5315" t="s">
        <v>1234</v>
      </c>
      <c r="F5315" t="s">
        <v>12801</v>
      </c>
      <c r="G5315" s="11" t="s">
        <v>14243</v>
      </c>
      <c r="H5315" s="11">
        <v>43994</v>
      </c>
    </row>
    <row r="5316" spans="1:8" x14ac:dyDescent="0.35">
      <c r="A5316" t="str">
        <f t="shared" si="84"/>
        <v>RDRHAUckfield Hospital</v>
      </c>
      <c r="B5316" t="s">
        <v>200</v>
      </c>
      <c r="C5316" t="s">
        <v>12790</v>
      </c>
      <c r="D5316" t="s">
        <v>1243</v>
      </c>
      <c r="E5316" t="s">
        <v>1244</v>
      </c>
      <c r="F5316" t="s">
        <v>12802</v>
      </c>
      <c r="G5316" s="11"/>
      <c r="H5316" s="11"/>
    </row>
    <row r="5317" spans="1:8" x14ac:dyDescent="0.35">
      <c r="A5317" t="str">
        <f t="shared" si="84"/>
        <v>RDR1LZachary Merton Ward</v>
      </c>
      <c r="B5317" t="s">
        <v>200</v>
      </c>
      <c r="C5317" t="s">
        <v>12790</v>
      </c>
      <c r="D5317" t="s">
        <v>1247</v>
      </c>
      <c r="E5317" t="s">
        <v>1248</v>
      </c>
      <c r="F5317" t="s">
        <v>12803</v>
      </c>
      <c r="G5317" s="11"/>
      <c r="H5317" s="11"/>
    </row>
    <row r="5318" spans="1:8" x14ac:dyDescent="0.35">
      <c r="A5318" t="str">
        <f t="shared" si="84"/>
        <v>RX2F3Amberstone</v>
      </c>
      <c r="B5318" t="s">
        <v>201</v>
      </c>
      <c r="C5318" t="s">
        <v>12804</v>
      </c>
      <c r="D5318" t="s">
        <v>5712</v>
      </c>
      <c r="E5318" t="s">
        <v>5713</v>
      </c>
      <c r="F5318" t="s">
        <v>12805</v>
      </c>
      <c r="G5318" s="11" t="s">
        <v>14243</v>
      </c>
      <c r="H5318" s="11">
        <v>43994</v>
      </c>
    </row>
    <row r="5319" spans="1:8" x14ac:dyDescent="0.35">
      <c r="A5319" t="str">
        <f t="shared" si="84"/>
        <v>RX2L8Beechwood</v>
      </c>
      <c r="B5319" t="s">
        <v>201</v>
      </c>
      <c r="C5319" t="s">
        <v>12804</v>
      </c>
      <c r="D5319" t="s">
        <v>5722</v>
      </c>
      <c r="E5319" t="s">
        <v>5723</v>
      </c>
      <c r="F5319" t="s">
        <v>9294</v>
      </c>
      <c r="G5319" s="11"/>
      <c r="H5319" s="11"/>
    </row>
    <row r="5320" spans="1:8" x14ac:dyDescent="0.35">
      <c r="A5320" t="str">
        <f t="shared" si="84"/>
        <v>RX2X4Chalkhill</v>
      </c>
      <c r="B5320" t="s">
        <v>201</v>
      </c>
      <c r="C5320" t="s">
        <v>12804</v>
      </c>
      <c r="D5320" t="s">
        <v>5738</v>
      </c>
      <c r="E5320" t="s">
        <v>5739</v>
      </c>
      <c r="F5320" t="s">
        <v>12806</v>
      </c>
      <c r="G5320" s="11" t="s">
        <v>14243</v>
      </c>
      <c r="H5320" s="11">
        <v>43994</v>
      </c>
    </row>
    <row r="5321" spans="1:8" x14ac:dyDescent="0.35">
      <c r="A5321" t="str">
        <f t="shared" si="84"/>
        <v>RX27DFir Ward</v>
      </c>
      <c r="B5321" t="s">
        <v>201</v>
      </c>
      <c r="C5321" t="s">
        <v>12804</v>
      </c>
      <c r="D5321" t="s">
        <v>5747</v>
      </c>
      <c r="E5321" t="s">
        <v>5748</v>
      </c>
      <c r="F5321" t="s">
        <v>12807</v>
      </c>
      <c r="G5321" s="11"/>
      <c r="H5321" s="11"/>
    </row>
    <row r="5322" spans="1:8" x14ac:dyDescent="0.35">
      <c r="A5322" t="str">
        <f t="shared" si="84"/>
        <v>RX27DHazel Ward</v>
      </c>
      <c r="B5322" t="s">
        <v>201</v>
      </c>
      <c r="C5322" t="s">
        <v>12804</v>
      </c>
      <c r="D5322" t="s">
        <v>5747</v>
      </c>
      <c r="E5322" t="s">
        <v>5748</v>
      </c>
      <c r="F5322" t="s">
        <v>9078</v>
      </c>
      <c r="G5322" s="11"/>
      <c r="H5322" s="11"/>
    </row>
    <row r="5323" spans="1:8" x14ac:dyDescent="0.35">
      <c r="A5323" t="str">
        <f t="shared" si="84"/>
        <v>RX27DPine Ward</v>
      </c>
      <c r="B5323" t="s">
        <v>201</v>
      </c>
      <c r="C5323" t="s">
        <v>12804</v>
      </c>
      <c r="D5323" t="s">
        <v>5747</v>
      </c>
      <c r="E5323" t="s">
        <v>5748</v>
      </c>
      <c r="F5323" t="s">
        <v>9073</v>
      </c>
      <c r="G5323" s="11"/>
      <c r="H5323" s="11"/>
    </row>
    <row r="5324" spans="1:8" x14ac:dyDescent="0.35">
      <c r="A5324" t="str">
        <f t="shared" si="84"/>
        <v>RX2M1St Raphael Ward</v>
      </c>
      <c r="B5324" t="s">
        <v>201</v>
      </c>
      <c r="C5324" t="s">
        <v>12804</v>
      </c>
      <c r="D5324" t="s">
        <v>5757</v>
      </c>
      <c r="E5324" t="s">
        <v>5758</v>
      </c>
      <c r="F5324" t="s">
        <v>9736</v>
      </c>
      <c r="G5324" s="11"/>
      <c r="H5324" s="11"/>
    </row>
    <row r="5325" spans="1:8" x14ac:dyDescent="0.35">
      <c r="A5325" t="str">
        <f t="shared" si="84"/>
        <v>RX2M1Woodlands Abbey</v>
      </c>
      <c r="B5325" t="s">
        <v>201</v>
      </c>
      <c r="C5325" t="s">
        <v>12804</v>
      </c>
      <c r="D5325" t="s">
        <v>5757</v>
      </c>
      <c r="E5325" t="s">
        <v>5758</v>
      </c>
      <c r="F5325" t="s">
        <v>9739</v>
      </c>
      <c r="G5325" s="11"/>
      <c r="H5325" s="12"/>
    </row>
    <row r="5326" spans="1:8" x14ac:dyDescent="0.35">
      <c r="A5326" t="str">
        <f t="shared" si="84"/>
        <v>RX2M1Woodlands Castle</v>
      </c>
      <c r="B5326" t="s">
        <v>201</v>
      </c>
      <c r="C5326" t="s">
        <v>12804</v>
      </c>
      <c r="D5326" t="s">
        <v>5757</v>
      </c>
      <c r="E5326" t="s">
        <v>5758</v>
      </c>
      <c r="F5326" t="s">
        <v>9740</v>
      </c>
      <c r="G5326" s="11"/>
      <c r="H5326" s="11"/>
    </row>
    <row r="5327" spans="1:8" x14ac:dyDescent="0.35">
      <c r="A5327" t="str">
        <f t="shared" si="84"/>
        <v>RX2E7Amberley Ward</v>
      </c>
      <c r="B5327" t="s">
        <v>201</v>
      </c>
      <c r="C5327" t="s">
        <v>12804</v>
      </c>
      <c r="D5327" t="s">
        <v>5776</v>
      </c>
      <c r="E5327" t="s">
        <v>2796</v>
      </c>
      <c r="F5327" t="s">
        <v>12808</v>
      </c>
      <c r="G5327" s="11"/>
      <c r="H5327" s="11"/>
    </row>
    <row r="5328" spans="1:8" x14ac:dyDescent="0.35">
      <c r="A5328" t="str">
        <f t="shared" si="84"/>
        <v>RX2E7Bodiam</v>
      </c>
      <c r="B5328" t="s">
        <v>201</v>
      </c>
      <c r="C5328" t="s">
        <v>12804</v>
      </c>
      <c r="D5328" t="s">
        <v>5776</v>
      </c>
      <c r="E5328" t="s">
        <v>2796</v>
      </c>
      <c r="F5328" t="s">
        <v>12809</v>
      </c>
      <c r="G5328" s="11"/>
      <c r="H5328" s="11"/>
    </row>
    <row r="5329" spans="1:8" x14ac:dyDescent="0.35">
      <c r="A5329" t="str">
        <f t="shared" si="84"/>
        <v>RX2E7Heathfield Ward</v>
      </c>
      <c r="B5329" t="s">
        <v>201</v>
      </c>
      <c r="C5329" t="s">
        <v>12804</v>
      </c>
      <c r="D5329" t="s">
        <v>5776</v>
      </c>
      <c r="E5329" t="s">
        <v>2796</v>
      </c>
      <c r="F5329" t="s">
        <v>12810</v>
      </c>
      <c r="G5329" s="11"/>
      <c r="H5329" s="11"/>
    </row>
    <row r="5330" spans="1:8" x14ac:dyDescent="0.35">
      <c r="A5330" t="str">
        <f t="shared" si="84"/>
        <v>RX2EMRosemary Ward</v>
      </c>
      <c r="B5330" t="s">
        <v>201</v>
      </c>
      <c r="C5330" t="s">
        <v>12804</v>
      </c>
      <c r="D5330" t="s">
        <v>14575</v>
      </c>
      <c r="E5330" t="s">
        <v>14574</v>
      </c>
      <c r="F5330" t="s">
        <v>13819</v>
      </c>
      <c r="G5330" s="11"/>
      <c r="H5330" s="11"/>
    </row>
    <row r="5331" spans="1:8" x14ac:dyDescent="0.35">
      <c r="A5331" t="str">
        <f t="shared" si="84"/>
        <v>RX2EMSage Ward</v>
      </c>
      <c r="B5331" t="s">
        <v>201</v>
      </c>
      <c r="C5331" t="s">
        <v>12804</v>
      </c>
      <c r="D5331" t="s">
        <v>14575</v>
      </c>
      <c r="E5331" t="s">
        <v>14574</v>
      </c>
      <c r="F5331" t="s">
        <v>14576</v>
      </c>
      <c r="G5331" s="11"/>
      <c r="H5331" s="11"/>
    </row>
    <row r="5332" spans="1:8" x14ac:dyDescent="0.35">
      <c r="A5332" t="str">
        <f t="shared" si="84"/>
        <v>RX2EMThyme Ward</v>
      </c>
      <c r="B5332" t="s">
        <v>201</v>
      </c>
      <c r="C5332" t="s">
        <v>12804</v>
      </c>
      <c r="D5332" t="s">
        <v>14575</v>
      </c>
      <c r="E5332" t="s">
        <v>14574</v>
      </c>
      <c r="F5332" t="s">
        <v>14626</v>
      </c>
      <c r="G5332" s="11"/>
      <c r="H5332" s="11"/>
    </row>
    <row r="5333" spans="1:8" x14ac:dyDescent="0.35">
      <c r="A5333" t="str">
        <f t="shared" si="84"/>
        <v>RX2E9Ash Ward</v>
      </c>
      <c r="B5333" t="s">
        <v>201</v>
      </c>
      <c r="C5333" t="s">
        <v>12804</v>
      </c>
      <c r="D5333" t="s">
        <v>14582</v>
      </c>
      <c r="E5333" t="s">
        <v>14581</v>
      </c>
      <c r="F5333" t="s">
        <v>10863</v>
      </c>
      <c r="G5333" s="11"/>
      <c r="H5333" s="11"/>
    </row>
    <row r="5334" spans="1:8" x14ac:dyDescent="0.35">
      <c r="A5334" t="str">
        <f t="shared" si="84"/>
        <v>RX2E9Blossom Ward</v>
      </c>
      <c r="B5334" t="s">
        <v>201</v>
      </c>
      <c r="C5334" t="s">
        <v>12804</v>
      </c>
      <c r="D5334" t="s">
        <v>14582</v>
      </c>
      <c r="E5334" t="s">
        <v>14581</v>
      </c>
      <c r="F5334" t="s">
        <v>14583</v>
      </c>
      <c r="G5334" s="11"/>
      <c r="H5334" s="11"/>
    </row>
    <row r="5335" spans="1:8" x14ac:dyDescent="0.35">
      <c r="A5335" t="str">
        <f t="shared" si="84"/>
        <v>RX2E9Elm Ward</v>
      </c>
      <c r="B5335" t="s">
        <v>201</v>
      </c>
      <c r="C5335" t="s">
        <v>12804</v>
      </c>
      <c r="D5335" t="s">
        <v>14582</v>
      </c>
      <c r="E5335" t="s">
        <v>14581</v>
      </c>
      <c r="F5335" t="s">
        <v>10039</v>
      </c>
      <c r="G5335" s="11"/>
      <c r="H5335" s="11"/>
    </row>
    <row r="5336" spans="1:8" x14ac:dyDescent="0.35">
      <c r="A5336" t="str">
        <f t="shared" si="84"/>
        <v>RX2E9Oak Ward</v>
      </c>
      <c r="B5336" t="s">
        <v>201</v>
      </c>
      <c r="C5336" t="s">
        <v>12804</v>
      </c>
      <c r="D5336" t="s">
        <v>14582</v>
      </c>
      <c r="E5336" t="s">
        <v>14581</v>
      </c>
      <c r="F5336" t="s">
        <v>10069</v>
      </c>
      <c r="G5336" s="11"/>
      <c r="H5336" s="11"/>
    </row>
    <row r="5337" spans="1:8" x14ac:dyDescent="0.35">
      <c r="A5337" t="str">
        <f t="shared" si="84"/>
        <v>RX2C8Crawley Road</v>
      </c>
      <c r="B5337" t="s">
        <v>201</v>
      </c>
      <c r="C5337" t="s">
        <v>12804</v>
      </c>
      <c r="D5337" t="s">
        <v>5822</v>
      </c>
      <c r="E5337" t="s">
        <v>1184</v>
      </c>
      <c r="F5337" t="s">
        <v>12812</v>
      </c>
      <c r="G5337" s="11"/>
      <c r="H5337" s="11"/>
    </row>
    <row r="5338" spans="1:8" x14ac:dyDescent="0.35">
      <c r="A5338" t="str">
        <f t="shared" si="84"/>
        <v>RX2P0Amber Ward</v>
      </c>
      <c r="B5338" t="s">
        <v>201</v>
      </c>
      <c r="C5338" t="s">
        <v>12804</v>
      </c>
      <c r="D5338" t="s">
        <v>5831</v>
      </c>
      <c r="E5338" t="s">
        <v>5832</v>
      </c>
      <c r="F5338" t="s">
        <v>9049</v>
      </c>
      <c r="G5338" s="11"/>
      <c r="H5338" s="11"/>
    </row>
    <row r="5339" spans="1:8" x14ac:dyDescent="0.35">
      <c r="A5339" t="str">
        <f t="shared" si="84"/>
        <v>RX2P0Coral Ward</v>
      </c>
      <c r="B5339" t="s">
        <v>201</v>
      </c>
      <c r="C5339" t="s">
        <v>12804</v>
      </c>
      <c r="D5339" t="s">
        <v>5831</v>
      </c>
      <c r="E5339" t="s">
        <v>5832</v>
      </c>
      <c r="F5339" t="s">
        <v>9050</v>
      </c>
      <c r="G5339" s="11"/>
      <c r="H5339" s="11"/>
    </row>
    <row r="5340" spans="1:8" x14ac:dyDescent="0.35">
      <c r="A5340" t="str">
        <f t="shared" si="84"/>
        <v>RX2P0Jade Ward</v>
      </c>
      <c r="B5340" t="s">
        <v>201</v>
      </c>
      <c r="C5340" t="s">
        <v>12804</v>
      </c>
      <c r="D5340" t="s">
        <v>5831</v>
      </c>
      <c r="E5340" t="s">
        <v>5832</v>
      </c>
      <c r="F5340" t="s">
        <v>9053</v>
      </c>
      <c r="G5340" s="11"/>
      <c r="H5340" s="11"/>
    </row>
    <row r="5341" spans="1:8" x14ac:dyDescent="0.35">
      <c r="A5341" t="str">
        <f t="shared" si="84"/>
        <v>RX2P0Opal Ward</v>
      </c>
      <c r="B5341" t="s">
        <v>201</v>
      </c>
      <c r="C5341" t="s">
        <v>12804</v>
      </c>
      <c r="D5341" t="s">
        <v>5831</v>
      </c>
      <c r="E5341" t="s">
        <v>5832</v>
      </c>
      <c r="F5341" t="s">
        <v>9055</v>
      </c>
      <c r="G5341" s="11"/>
      <c r="H5341" s="11"/>
    </row>
    <row r="5342" spans="1:8" x14ac:dyDescent="0.35">
      <c r="A5342" t="str">
        <f t="shared" si="84"/>
        <v>RX277Larch Ward</v>
      </c>
      <c r="B5342" t="s">
        <v>201</v>
      </c>
      <c r="C5342" t="s">
        <v>12804</v>
      </c>
      <c r="D5342" t="s">
        <v>5849</v>
      </c>
      <c r="E5342" t="s">
        <v>5850</v>
      </c>
      <c r="F5342" t="s">
        <v>10870</v>
      </c>
      <c r="G5342" s="11"/>
      <c r="H5342" s="11"/>
    </row>
    <row r="5343" spans="1:8" x14ac:dyDescent="0.35">
      <c r="A5343" t="str">
        <f t="shared" si="84"/>
        <v>RX277Maple Ward</v>
      </c>
      <c r="B5343" t="s">
        <v>201</v>
      </c>
      <c r="C5343" t="s">
        <v>12804</v>
      </c>
      <c r="D5343" t="s">
        <v>5849</v>
      </c>
      <c r="E5343" t="s">
        <v>5850</v>
      </c>
      <c r="F5343" t="s">
        <v>10872</v>
      </c>
      <c r="G5343" s="11" t="s">
        <v>14276</v>
      </c>
      <c r="H5343" s="11">
        <v>44039</v>
      </c>
    </row>
    <row r="5344" spans="1:8" x14ac:dyDescent="0.35">
      <c r="A5344" t="str">
        <f t="shared" si="84"/>
        <v>RX277Rowan Ward</v>
      </c>
      <c r="B5344" t="s">
        <v>201</v>
      </c>
      <c r="C5344" t="s">
        <v>12804</v>
      </c>
      <c r="D5344" t="s">
        <v>5849</v>
      </c>
      <c r="E5344" t="s">
        <v>5850</v>
      </c>
      <c r="F5344" t="s">
        <v>8667</v>
      </c>
      <c r="G5344" s="11" t="s">
        <v>14276</v>
      </c>
      <c r="H5344" s="11">
        <v>44039</v>
      </c>
    </row>
    <row r="5345" spans="1:8" x14ac:dyDescent="0.35">
      <c r="A5345" t="str">
        <f t="shared" si="84"/>
        <v>RX277Selden Centre</v>
      </c>
      <c r="B5345" t="s">
        <v>201</v>
      </c>
      <c r="C5345" t="s">
        <v>12804</v>
      </c>
      <c r="D5345" t="s">
        <v>5849</v>
      </c>
      <c r="E5345" t="s">
        <v>5850</v>
      </c>
      <c r="F5345" t="s">
        <v>12813</v>
      </c>
      <c r="G5345" s="11"/>
      <c r="H5345" s="11"/>
    </row>
    <row r="5346" spans="1:8" x14ac:dyDescent="0.35">
      <c r="A5346" t="str">
        <f t="shared" si="84"/>
        <v>RX277Shepherd House</v>
      </c>
      <c r="B5346" t="s">
        <v>201</v>
      </c>
      <c r="C5346" t="s">
        <v>12804</v>
      </c>
      <c r="D5346" t="s">
        <v>5849</v>
      </c>
      <c r="E5346" t="s">
        <v>5850</v>
      </c>
      <c r="F5346" t="s">
        <v>12814</v>
      </c>
      <c r="G5346" s="11"/>
      <c r="H5346" s="11"/>
    </row>
    <row r="5347" spans="1:8" x14ac:dyDescent="0.35">
      <c r="A5347" t="str">
        <f t="shared" si="84"/>
        <v>RX213Brunswick Ward</v>
      </c>
      <c r="B5347" t="s">
        <v>201</v>
      </c>
      <c r="C5347" t="s">
        <v>12804</v>
      </c>
      <c r="D5347" t="s">
        <v>5858</v>
      </c>
      <c r="E5347" t="s">
        <v>1202</v>
      </c>
      <c r="F5347" t="s">
        <v>12815</v>
      </c>
      <c r="G5347" s="11"/>
      <c r="H5347" s="11"/>
    </row>
    <row r="5348" spans="1:8" x14ac:dyDescent="0.35">
      <c r="A5348" t="str">
        <f t="shared" si="84"/>
        <v>RX213Caburn Ward</v>
      </c>
      <c r="B5348" t="s">
        <v>201</v>
      </c>
      <c r="C5348" t="s">
        <v>12804</v>
      </c>
      <c r="D5348" t="s">
        <v>5858</v>
      </c>
      <c r="E5348" t="s">
        <v>1202</v>
      </c>
      <c r="F5348" t="s">
        <v>12816</v>
      </c>
      <c r="G5348" s="11"/>
      <c r="H5348" s="11"/>
    </row>
    <row r="5349" spans="1:8" x14ac:dyDescent="0.35">
      <c r="A5349" t="str">
        <f t="shared" si="84"/>
        <v>RX213Meridian Ward</v>
      </c>
      <c r="B5349" t="s">
        <v>201</v>
      </c>
      <c r="C5349" t="s">
        <v>12804</v>
      </c>
      <c r="D5349" t="s">
        <v>5858</v>
      </c>
      <c r="E5349" t="s">
        <v>1202</v>
      </c>
      <c r="F5349" t="s">
        <v>12817</v>
      </c>
      <c r="G5349" s="11"/>
      <c r="H5349" s="11"/>
    </row>
    <row r="5350" spans="1:8" x14ac:dyDescent="0.35">
      <c r="A5350" t="str">
        <f t="shared" si="84"/>
        <v>RX213Pavillion Ward</v>
      </c>
      <c r="B5350" t="s">
        <v>201</v>
      </c>
      <c r="C5350" t="s">
        <v>12804</v>
      </c>
      <c r="D5350" t="s">
        <v>5858</v>
      </c>
      <c r="E5350" t="s">
        <v>1202</v>
      </c>
      <c r="F5350" t="s">
        <v>12818</v>
      </c>
      <c r="G5350" s="11"/>
      <c r="H5350" s="11"/>
    </row>
    <row r="5351" spans="1:8" x14ac:dyDescent="0.35">
      <c r="A5351" t="str">
        <f t="shared" si="84"/>
        <v>RX213Regency Ward</v>
      </c>
      <c r="B5351" t="s">
        <v>201</v>
      </c>
      <c r="C5351" t="s">
        <v>12804</v>
      </c>
      <c r="D5351" t="s">
        <v>5858</v>
      </c>
      <c r="E5351" t="s">
        <v>1202</v>
      </c>
      <c r="F5351" t="s">
        <v>12819</v>
      </c>
      <c r="G5351" s="11"/>
      <c r="H5351" s="11"/>
    </row>
    <row r="5352" spans="1:8" x14ac:dyDescent="0.35">
      <c r="A5352" t="str">
        <f t="shared" si="84"/>
        <v>RX26NOaklands Ward</v>
      </c>
      <c r="B5352" t="s">
        <v>201</v>
      </c>
      <c r="C5352" t="s">
        <v>12804</v>
      </c>
      <c r="D5352" t="s">
        <v>5882</v>
      </c>
      <c r="E5352" t="s">
        <v>5883</v>
      </c>
      <c r="F5352" t="s">
        <v>12820</v>
      </c>
      <c r="G5352" s="11"/>
      <c r="H5352" s="11"/>
    </row>
    <row r="5353" spans="1:8" x14ac:dyDescent="0.35">
      <c r="A5353" t="str">
        <f t="shared" si="84"/>
        <v>RX2F9Rutland Gardens</v>
      </c>
      <c r="B5353" t="s">
        <v>201</v>
      </c>
      <c r="C5353" t="s">
        <v>12804</v>
      </c>
      <c r="D5353" t="s">
        <v>14586</v>
      </c>
      <c r="E5353" t="s">
        <v>14584</v>
      </c>
      <c r="F5353" t="s">
        <v>14587</v>
      </c>
      <c r="G5353" s="11"/>
      <c r="H5353" s="11"/>
    </row>
    <row r="5354" spans="1:8" x14ac:dyDescent="0.35">
      <c r="A5354" t="str">
        <f t="shared" si="84"/>
        <v>RX240Connolly House</v>
      </c>
      <c r="B5354" t="s">
        <v>201</v>
      </c>
      <c r="C5354" t="s">
        <v>12804</v>
      </c>
      <c r="D5354" t="s">
        <v>5954</v>
      </c>
      <c r="E5354" t="s">
        <v>5955</v>
      </c>
      <c r="F5354" t="s">
        <v>12821</v>
      </c>
      <c r="G5354" s="11"/>
      <c r="H5354" s="11"/>
    </row>
    <row r="5355" spans="1:8" x14ac:dyDescent="0.35">
      <c r="A5355" t="str">
        <f t="shared" si="84"/>
        <v>RX240Grove Ward</v>
      </c>
      <c r="B5355" t="s">
        <v>201</v>
      </c>
      <c r="C5355" t="s">
        <v>12804</v>
      </c>
      <c r="D5355" t="s">
        <v>5954</v>
      </c>
      <c r="E5355" t="s">
        <v>5955</v>
      </c>
      <c r="F5355" t="s">
        <v>12822</v>
      </c>
      <c r="G5355" s="11"/>
      <c r="H5355" s="11"/>
    </row>
    <row r="5356" spans="1:8" x14ac:dyDescent="0.35">
      <c r="A5356" t="str">
        <f t="shared" si="84"/>
        <v>RX240Orchard Ward</v>
      </c>
      <c r="B5356" t="s">
        <v>201</v>
      </c>
      <c r="C5356" t="s">
        <v>12804</v>
      </c>
      <c r="D5356" t="s">
        <v>5954</v>
      </c>
      <c r="E5356" t="s">
        <v>5955</v>
      </c>
      <c r="F5356" t="s">
        <v>12823</v>
      </c>
      <c r="G5356" s="11"/>
      <c r="H5356" s="11"/>
    </row>
    <row r="5357" spans="1:8" x14ac:dyDescent="0.35">
      <c r="A5357" t="str">
        <f t="shared" si="84"/>
        <v>RMP01Acute Cardiology Unit</v>
      </c>
      <c r="B5357" t="s">
        <v>202</v>
      </c>
      <c r="C5357" t="s">
        <v>12824</v>
      </c>
      <c r="D5357" t="s">
        <v>2381</v>
      </c>
      <c r="E5357" t="s">
        <v>2382</v>
      </c>
      <c r="F5357" t="s">
        <v>11467</v>
      </c>
      <c r="G5357" s="11"/>
      <c r="H5357" s="11"/>
    </row>
    <row r="5358" spans="1:8" x14ac:dyDescent="0.35">
      <c r="A5358" t="str">
        <f t="shared" si="84"/>
        <v>RMP01Acute Medical Unit</v>
      </c>
      <c r="B5358" t="s">
        <v>202</v>
      </c>
      <c r="C5358" t="s">
        <v>12824</v>
      </c>
      <c r="D5358" t="s">
        <v>2381</v>
      </c>
      <c r="E5358" t="s">
        <v>2382</v>
      </c>
      <c r="F5358" t="s">
        <v>9304</v>
      </c>
      <c r="G5358" s="11"/>
      <c r="H5358" s="11"/>
    </row>
    <row r="5359" spans="1:8" x14ac:dyDescent="0.35">
      <c r="A5359" t="str">
        <f t="shared" si="84"/>
        <v>RMP01Childrens Unit</v>
      </c>
      <c r="B5359" t="s">
        <v>202</v>
      </c>
      <c r="C5359" t="s">
        <v>12824</v>
      </c>
      <c r="D5359" t="s">
        <v>2381</v>
      </c>
      <c r="E5359" t="s">
        <v>2382</v>
      </c>
      <c r="F5359" t="s">
        <v>9597</v>
      </c>
      <c r="G5359" s="11"/>
      <c r="H5359" s="11"/>
    </row>
    <row r="5360" spans="1:8" x14ac:dyDescent="0.35">
      <c r="A5360" t="str">
        <f t="shared" ref="A5360:A5423" si="85">CONCATENATE(D5360,F5360)</f>
        <v>RMP01Critical Care Unit</v>
      </c>
      <c r="B5360" t="s">
        <v>202</v>
      </c>
      <c r="C5360" t="s">
        <v>12824</v>
      </c>
      <c r="D5360" t="s">
        <v>2381</v>
      </c>
      <c r="E5360" t="s">
        <v>2382</v>
      </c>
      <c r="F5360" t="s">
        <v>9443</v>
      </c>
      <c r="G5360" s="11"/>
      <c r="H5360" s="11"/>
    </row>
    <row r="5361" spans="1:8" x14ac:dyDescent="0.35">
      <c r="A5361" t="str">
        <f t="shared" si="85"/>
        <v>RMP01Day Surgery Endoscopy Unit</v>
      </c>
      <c r="B5361" t="s">
        <v>202</v>
      </c>
      <c r="C5361" t="s">
        <v>12824</v>
      </c>
      <c r="D5361" t="s">
        <v>2381</v>
      </c>
      <c r="E5361" t="s">
        <v>2382</v>
      </c>
      <c r="F5361" t="s">
        <v>14274</v>
      </c>
      <c r="G5361" s="11"/>
      <c r="H5361" s="11"/>
    </row>
    <row r="5362" spans="1:8" x14ac:dyDescent="0.35">
      <c r="A5362" t="str">
        <f t="shared" si="85"/>
        <v>RMP01Emergency Orthopaedic Unit</v>
      </c>
      <c r="B5362" t="s">
        <v>202</v>
      </c>
      <c r="C5362" t="s">
        <v>12824</v>
      </c>
      <c r="D5362" t="s">
        <v>2381</v>
      </c>
      <c r="E5362" t="s">
        <v>2382</v>
      </c>
      <c r="F5362" t="s">
        <v>12825</v>
      </c>
      <c r="G5362" s="11"/>
      <c r="H5362" s="11"/>
    </row>
    <row r="5363" spans="1:8" x14ac:dyDescent="0.35">
      <c r="A5363" t="str">
        <f t="shared" si="85"/>
        <v>RMP01Heart Care Unit</v>
      </c>
      <c r="B5363" t="s">
        <v>202</v>
      </c>
      <c r="C5363" t="s">
        <v>12824</v>
      </c>
      <c r="D5363" t="s">
        <v>2381</v>
      </c>
      <c r="E5363" t="s">
        <v>2382</v>
      </c>
      <c r="F5363" t="s">
        <v>12826</v>
      </c>
      <c r="G5363" s="11"/>
      <c r="H5363" s="11"/>
    </row>
    <row r="5364" spans="1:8" x14ac:dyDescent="0.35">
      <c r="A5364" t="str">
        <f t="shared" si="85"/>
        <v>RMP01Integrated Assessment Unit</v>
      </c>
      <c r="B5364" t="s">
        <v>202</v>
      </c>
      <c r="C5364" t="s">
        <v>12824</v>
      </c>
      <c r="D5364" t="s">
        <v>2381</v>
      </c>
      <c r="E5364" t="s">
        <v>2382</v>
      </c>
      <c r="F5364" t="s">
        <v>14275</v>
      </c>
      <c r="G5364" s="11"/>
      <c r="H5364" s="11"/>
    </row>
    <row r="5365" spans="1:8" x14ac:dyDescent="0.35">
      <c r="A5365" t="str">
        <f t="shared" si="85"/>
        <v>RMP01Integrated Surgical Gynaecology Unit</v>
      </c>
      <c r="B5365" t="s">
        <v>202</v>
      </c>
      <c r="C5365" t="s">
        <v>12824</v>
      </c>
      <c r="D5365" t="s">
        <v>2381</v>
      </c>
      <c r="E5365" t="s">
        <v>2382</v>
      </c>
      <c r="F5365" t="s">
        <v>12827</v>
      </c>
      <c r="G5365" s="11"/>
      <c r="H5365" s="11"/>
    </row>
    <row r="5366" spans="1:8" x14ac:dyDescent="0.35">
      <c r="A5366" t="str">
        <f t="shared" si="85"/>
        <v>RMP01Maternity Unit</v>
      </c>
      <c r="B5366" t="s">
        <v>202</v>
      </c>
      <c r="C5366" t="s">
        <v>12824</v>
      </c>
      <c r="D5366" t="s">
        <v>2381</v>
      </c>
      <c r="E5366" t="s">
        <v>2382</v>
      </c>
      <c r="F5366" t="s">
        <v>9901</v>
      </c>
      <c r="G5366" s="11"/>
      <c r="H5366" s="11"/>
    </row>
    <row r="5367" spans="1:8" x14ac:dyDescent="0.35">
      <c r="A5367" t="str">
        <f t="shared" si="85"/>
        <v>RMP01Neonatal Intensive Care Unit</v>
      </c>
      <c r="B5367" t="s">
        <v>202</v>
      </c>
      <c r="C5367" t="s">
        <v>12824</v>
      </c>
      <c r="D5367" t="s">
        <v>2381</v>
      </c>
      <c r="E5367" t="s">
        <v>2382</v>
      </c>
      <c r="F5367" t="s">
        <v>9603</v>
      </c>
      <c r="G5367" s="11" t="s">
        <v>8593</v>
      </c>
      <c r="H5367" s="11">
        <v>43735</v>
      </c>
    </row>
    <row r="5368" spans="1:8" x14ac:dyDescent="0.35">
      <c r="A5368" t="str">
        <f t="shared" si="85"/>
        <v>RMP01Planned Orthopaedic Unit</v>
      </c>
      <c r="B5368" t="s">
        <v>202</v>
      </c>
      <c r="C5368" t="s">
        <v>12824</v>
      </c>
      <c r="D5368" t="s">
        <v>2381</v>
      </c>
      <c r="E5368" t="s">
        <v>2382</v>
      </c>
      <c r="F5368" t="s">
        <v>12828</v>
      </c>
      <c r="G5368" s="11"/>
      <c r="H5368" s="11"/>
    </row>
    <row r="5369" spans="1:8" x14ac:dyDescent="0.35">
      <c r="A5369" t="str">
        <f t="shared" si="85"/>
        <v>RMP01Stamford Unit 1st Floor</v>
      </c>
      <c r="B5369" t="s">
        <v>202</v>
      </c>
      <c r="C5369" t="s">
        <v>12824</v>
      </c>
      <c r="D5369" t="s">
        <v>2381</v>
      </c>
      <c r="E5369" t="s">
        <v>2382</v>
      </c>
      <c r="F5369" t="s">
        <v>12829</v>
      </c>
      <c r="G5369" s="11"/>
      <c r="H5369" s="11"/>
    </row>
    <row r="5370" spans="1:8" x14ac:dyDescent="0.35">
      <c r="A5370" t="str">
        <f t="shared" si="85"/>
        <v>RMP01Stamford Unit 2nd Floor</v>
      </c>
      <c r="B5370" t="s">
        <v>202</v>
      </c>
      <c r="C5370" t="s">
        <v>12824</v>
      </c>
      <c r="D5370" t="s">
        <v>2381</v>
      </c>
      <c r="E5370" t="s">
        <v>2382</v>
      </c>
      <c r="F5370" t="s">
        <v>12830</v>
      </c>
      <c r="G5370" s="11"/>
      <c r="H5370" s="11"/>
    </row>
    <row r="5371" spans="1:8" x14ac:dyDescent="0.35">
      <c r="A5371" t="str">
        <f t="shared" si="85"/>
        <v>RMP01Stamford Unit Ground Floor</v>
      </c>
      <c r="B5371" t="s">
        <v>202</v>
      </c>
      <c r="C5371" t="s">
        <v>12824</v>
      </c>
      <c r="D5371" t="s">
        <v>2381</v>
      </c>
      <c r="E5371" t="s">
        <v>2382</v>
      </c>
      <c r="F5371" t="s">
        <v>12831</v>
      </c>
      <c r="G5371" s="11"/>
      <c r="H5371" s="11"/>
    </row>
    <row r="5372" spans="1:8" x14ac:dyDescent="0.35">
      <c r="A5372" t="str">
        <f t="shared" si="85"/>
        <v>RMP01Ward 27 Maternity</v>
      </c>
      <c r="B5372" t="s">
        <v>202</v>
      </c>
      <c r="C5372" t="s">
        <v>12824</v>
      </c>
      <c r="D5372" t="s">
        <v>2381</v>
      </c>
      <c r="E5372" t="s">
        <v>2382</v>
      </c>
      <c r="F5372" t="s">
        <v>12832</v>
      </c>
      <c r="G5372" s="11"/>
      <c r="H5372" s="11"/>
    </row>
    <row r="5373" spans="1:8" x14ac:dyDescent="0.35">
      <c r="A5373" t="str">
        <f t="shared" si="85"/>
        <v>RMP01Ward 31 Adult Medicine</v>
      </c>
      <c r="B5373" t="s">
        <v>202</v>
      </c>
      <c r="C5373" t="s">
        <v>12824</v>
      </c>
      <c r="D5373" t="s">
        <v>2381</v>
      </c>
      <c r="E5373" t="s">
        <v>2382</v>
      </c>
      <c r="F5373" t="s">
        <v>12833</v>
      </c>
      <c r="G5373" s="11"/>
      <c r="H5373" s="11"/>
    </row>
    <row r="5374" spans="1:8" x14ac:dyDescent="0.35">
      <c r="A5374" t="str">
        <f t="shared" si="85"/>
        <v>RMP01Ward 40 Adult Medicine</v>
      </c>
      <c r="B5374" t="s">
        <v>202</v>
      </c>
      <c r="C5374" t="s">
        <v>12824</v>
      </c>
      <c r="D5374" t="s">
        <v>2381</v>
      </c>
      <c r="E5374" t="s">
        <v>2382</v>
      </c>
      <c r="F5374" t="s">
        <v>12834</v>
      </c>
      <c r="G5374" s="11"/>
      <c r="H5374" s="11"/>
    </row>
    <row r="5375" spans="1:8" x14ac:dyDescent="0.35">
      <c r="A5375" t="str">
        <f t="shared" si="85"/>
        <v>RMP01Ward 41 Adult Medicine</v>
      </c>
      <c r="B5375" t="s">
        <v>202</v>
      </c>
      <c r="C5375" t="s">
        <v>12824</v>
      </c>
      <c r="D5375" t="s">
        <v>2381</v>
      </c>
      <c r="E5375" t="s">
        <v>2382</v>
      </c>
      <c r="F5375" t="s">
        <v>12835</v>
      </c>
      <c r="G5375" s="11"/>
      <c r="H5375" s="11"/>
    </row>
    <row r="5376" spans="1:8" x14ac:dyDescent="0.35">
      <c r="A5376" t="str">
        <f t="shared" si="85"/>
        <v>RMP01Ward 42 Adult Medicine</v>
      </c>
      <c r="B5376" t="s">
        <v>202</v>
      </c>
      <c r="C5376" t="s">
        <v>12824</v>
      </c>
      <c r="D5376" t="s">
        <v>2381</v>
      </c>
      <c r="E5376" t="s">
        <v>2382</v>
      </c>
      <c r="F5376" t="s">
        <v>12836</v>
      </c>
      <c r="G5376" s="11"/>
      <c r="H5376" s="11"/>
    </row>
    <row r="5377" spans="1:8" x14ac:dyDescent="0.35">
      <c r="A5377" t="str">
        <f t="shared" si="85"/>
        <v>RMP01Ward 44 Adult Medicine</v>
      </c>
      <c r="B5377" t="s">
        <v>202</v>
      </c>
      <c r="C5377" t="s">
        <v>12824</v>
      </c>
      <c r="D5377" t="s">
        <v>2381</v>
      </c>
      <c r="E5377" t="s">
        <v>2382</v>
      </c>
      <c r="F5377" t="s">
        <v>12837</v>
      </c>
      <c r="G5377" s="11"/>
      <c r="H5377" s="11"/>
    </row>
    <row r="5378" spans="1:8" x14ac:dyDescent="0.35">
      <c r="A5378" t="str">
        <f t="shared" si="85"/>
        <v>RMP01Ward 45 Adult Medicine and Stroke Support</v>
      </c>
      <c r="B5378" t="s">
        <v>202</v>
      </c>
      <c r="C5378" t="s">
        <v>12824</v>
      </c>
      <c r="D5378" t="s">
        <v>2381</v>
      </c>
      <c r="E5378" t="s">
        <v>2382</v>
      </c>
      <c r="F5378" t="s">
        <v>12838</v>
      </c>
      <c r="G5378" s="11"/>
      <c r="H5378" s="11"/>
    </row>
    <row r="5379" spans="1:8" x14ac:dyDescent="0.35">
      <c r="A5379" t="str">
        <f t="shared" si="85"/>
        <v>RMP01Ward 46 Adult Medicine</v>
      </c>
      <c r="B5379" t="s">
        <v>202</v>
      </c>
      <c r="C5379" t="s">
        <v>12824</v>
      </c>
      <c r="D5379" t="s">
        <v>2381</v>
      </c>
      <c r="E5379" t="s">
        <v>2382</v>
      </c>
      <c r="F5379" t="s">
        <v>12839</v>
      </c>
      <c r="G5379" s="11"/>
      <c r="H5379" s="11"/>
    </row>
    <row r="5380" spans="1:8" x14ac:dyDescent="0.35">
      <c r="A5380" t="str">
        <f t="shared" si="85"/>
        <v>RX3ATCeddesfeld</v>
      </c>
      <c r="B5380" t="s">
        <v>203</v>
      </c>
      <c r="C5380" t="s">
        <v>12859</v>
      </c>
      <c r="D5380" t="s">
        <v>6012</v>
      </c>
      <c r="E5380" t="s">
        <v>6013</v>
      </c>
      <c r="F5380" t="s">
        <v>12860</v>
      </c>
      <c r="G5380" s="11"/>
      <c r="H5380" s="11"/>
    </row>
    <row r="5381" spans="1:8" x14ac:dyDescent="0.35">
      <c r="A5381" t="str">
        <f t="shared" si="85"/>
        <v>RX3ATHamsterley</v>
      </c>
      <c r="B5381" t="s">
        <v>203</v>
      </c>
      <c r="C5381" t="s">
        <v>12859</v>
      </c>
      <c r="D5381" t="s">
        <v>6012</v>
      </c>
      <c r="E5381" t="s">
        <v>6013</v>
      </c>
      <c r="F5381" t="s">
        <v>12861</v>
      </c>
      <c r="G5381" s="11"/>
      <c r="H5381" s="11"/>
    </row>
    <row r="5382" spans="1:8" x14ac:dyDescent="0.35">
      <c r="A5382" t="str">
        <f t="shared" si="85"/>
        <v>RX3FCAysgarth</v>
      </c>
      <c r="B5382" t="s">
        <v>203</v>
      </c>
      <c r="C5382" t="s">
        <v>12859</v>
      </c>
      <c r="D5382" t="s">
        <v>6014</v>
      </c>
      <c r="E5382" t="s">
        <v>6015</v>
      </c>
      <c r="F5382" t="s">
        <v>12862</v>
      </c>
      <c r="G5382" s="11"/>
      <c r="H5382" s="11"/>
    </row>
    <row r="5383" spans="1:8" x14ac:dyDescent="0.35">
      <c r="A5383" t="str">
        <f t="shared" si="85"/>
        <v>RX3NPBankfields Court Unit 2</v>
      </c>
      <c r="B5383" t="s">
        <v>203</v>
      </c>
      <c r="C5383" t="s">
        <v>12859</v>
      </c>
      <c r="D5383" t="s">
        <v>6020</v>
      </c>
      <c r="E5383" t="s">
        <v>6021</v>
      </c>
      <c r="F5383" t="s">
        <v>12863</v>
      </c>
      <c r="G5383" s="11"/>
      <c r="H5383" s="11"/>
    </row>
    <row r="5384" spans="1:8" x14ac:dyDescent="0.35">
      <c r="A5384" t="str">
        <f t="shared" si="85"/>
        <v>RX3NQBankfields Court</v>
      </c>
      <c r="B5384" t="s">
        <v>203</v>
      </c>
      <c r="C5384" t="s">
        <v>12859</v>
      </c>
      <c r="D5384" t="s">
        <v>6022</v>
      </c>
      <c r="E5384" t="s">
        <v>6023</v>
      </c>
      <c r="F5384" t="s">
        <v>12864</v>
      </c>
      <c r="G5384" s="11"/>
      <c r="H5384" s="11"/>
    </row>
    <row r="5385" spans="1:8" x14ac:dyDescent="0.35">
      <c r="A5385" t="str">
        <f t="shared" si="85"/>
        <v>RX35ECherry Tree House</v>
      </c>
      <c r="B5385" t="s">
        <v>203</v>
      </c>
      <c r="C5385" t="s">
        <v>12859</v>
      </c>
      <c r="D5385" t="s">
        <v>6036</v>
      </c>
      <c r="E5385" t="s">
        <v>6037</v>
      </c>
      <c r="F5385" t="s">
        <v>12865</v>
      </c>
      <c r="G5385" s="11"/>
      <c r="H5385" s="11"/>
    </row>
    <row r="5386" spans="1:8" x14ac:dyDescent="0.35">
      <c r="A5386" t="str">
        <f t="shared" si="85"/>
        <v>RX3EYAyckbourn Danby Ward</v>
      </c>
      <c r="B5386" t="s">
        <v>203</v>
      </c>
      <c r="C5386" t="s">
        <v>12859</v>
      </c>
      <c r="D5386" t="s">
        <v>6044</v>
      </c>
      <c r="E5386" t="s">
        <v>6045</v>
      </c>
      <c r="F5386" t="s">
        <v>12866</v>
      </c>
      <c r="G5386" s="11"/>
      <c r="H5386" s="11"/>
    </row>
    <row r="5387" spans="1:8" x14ac:dyDescent="0.35">
      <c r="A5387" t="str">
        <f t="shared" si="85"/>
        <v>RX3EYAyckbourn Esk Ward</v>
      </c>
      <c r="B5387" t="s">
        <v>203</v>
      </c>
      <c r="C5387" t="s">
        <v>12859</v>
      </c>
      <c r="D5387" t="s">
        <v>6044</v>
      </c>
      <c r="E5387" t="s">
        <v>6045</v>
      </c>
      <c r="F5387" t="s">
        <v>12867</v>
      </c>
      <c r="G5387" s="11"/>
      <c r="H5387" s="11"/>
    </row>
    <row r="5388" spans="1:8" x14ac:dyDescent="0.35">
      <c r="A5388" t="str">
        <f t="shared" si="85"/>
        <v>RX3MVRowan Lea</v>
      </c>
      <c r="B5388" t="s">
        <v>203</v>
      </c>
      <c r="C5388" t="s">
        <v>12859</v>
      </c>
      <c r="D5388" t="s">
        <v>6046</v>
      </c>
      <c r="E5388" t="s">
        <v>6047</v>
      </c>
      <c r="F5388" t="s">
        <v>12868</v>
      </c>
      <c r="G5388" s="11"/>
      <c r="H5388" s="11"/>
    </row>
    <row r="5389" spans="1:8" x14ac:dyDescent="0.35">
      <c r="A5389" t="str">
        <f t="shared" si="85"/>
        <v>RX3KIEbor Ward</v>
      </c>
      <c r="B5389" t="s">
        <v>203</v>
      </c>
      <c r="C5389" t="s">
        <v>12859</v>
      </c>
      <c r="D5389" t="s">
        <v>14152</v>
      </c>
      <c r="E5389" t="s">
        <v>14153</v>
      </c>
      <c r="F5389" t="s">
        <v>12880</v>
      </c>
      <c r="G5389" s="11"/>
      <c r="H5389" s="11"/>
    </row>
    <row r="5390" spans="1:8" x14ac:dyDescent="0.35">
      <c r="A5390" t="str">
        <f t="shared" si="85"/>
        <v>RX3KIMinster Ward</v>
      </c>
      <c r="B5390" t="s">
        <v>203</v>
      </c>
      <c r="C5390" t="s">
        <v>12859</v>
      </c>
      <c r="D5390" t="s">
        <v>14152</v>
      </c>
      <c r="E5390" t="s">
        <v>14153</v>
      </c>
      <c r="F5390" t="s">
        <v>12881</v>
      </c>
      <c r="G5390" s="11"/>
      <c r="H5390" s="11"/>
    </row>
    <row r="5391" spans="1:8" x14ac:dyDescent="0.35">
      <c r="A5391" t="str">
        <f t="shared" si="85"/>
        <v>RX3KIMoor Croft</v>
      </c>
      <c r="B5391" t="s">
        <v>203</v>
      </c>
      <c r="C5391" t="s">
        <v>12859</v>
      </c>
      <c r="D5391" t="s">
        <v>14152</v>
      </c>
      <c r="E5391" t="s">
        <v>14153</v>
      </c>
      <c r="F5391" t="s">
        <v>14154</v>
      </c>
      <c r="G5391" s="11"/>
      <c r="H5391" s="11"/>
    </row>
    <row r="5392" spans="1:8" x14ac:dyDescent="0.35">
      <c r="A5392" t="str">
        <f t="shared" si="85"/>
        <v>RX3KIWold View</v>
      </c>
      <c r="B5392" t="s">
        <v>203</v>
      </c>
      <c r="C5392" t="s">
        <v>12859</v>
      </c>
      <c r="D5392" t="s">
        <v>14152</v>
      </c>
      <c r="E5392" t="s">
        <v>14153</v>
      </c>
      <c r="F5392" t="s">
        <v>14155</v>
      </c>
      <c r="G5392" s="11"/>
      <c r="H5392" s="11"/>
    </row>
    <row r="5393" spans="1:8" x14ac:dyDescent="0.35">
      <c r="A5393" t="str">
        <f t="shared" si="85"/>
        <v>RX3CLBek-Ramsey Ward</v>
      </c>
      <c r="B5393" t="s">
        <v>203</v>
      </c>
      <c r="C5393" t="s">
        <v>12859</v>
      </c>
      <c r="D5393" t="s">
        <v>6083</v>
      </c>
      <c r="E5393" t="s">
        <v>6084</v>
      </c>
      <c r="F5393" t="s">
        <v>12869</v>
      </c>
      <c r="G5393" s="11"/>
      <c r="H5393" s="11"/>
    </row>
    <row r="5394" spans="1:8" x14ac:dyDescent="0.35">
      <c r="A5394" t="str">
        <f t="shared" si="85"/>
        <v>RX3CLFarnham Ward</v>
      </c>
      <c r="B5394" t="s">
        <v>203</v>
      </c>
      <c r="C5394" t="s">
        <v>12859</v>
      </c>
      <c r="D5394" t="s">
        <v>6083</v>
      </c>
      <c r="E5394" t="s">
        <v>6084</v>
      </c>
      <c r="F5394" t="s">
        <v>12870</v>
      </c>
      <c r="G5394" s="11"/>
      <c r="H5394" s="11"/>
    </row>
    <row r="5395" spans="1:8" x14ac:dyDescent="0.35">
      <c r="A5395" t="str">
        <f t="shared" si="85"/>
        <v>RX3CLHarland AMH</v>
      </c>
      <c r="B5395" t="s">
        <v>203</v>
      </c>
      <c r="C5395" t="s">
        <v>12859</v>
      </c>
      <c r="D5395" t="s">
        <v>6083</v>
      </c>
      <c r="E5395" t="s">
        <v>6084</v>
      </c>
      <c r="F5395" t="s">
        <v>12871</v>
      </c>
      <c r="G5395" s="11"/>
      <c r="H5395" s="11"/>
    </row>
    <row r="5396" spans="1:8" x14ac:dyDescent="0.35">
      <c r="A5396" t="str">
        <f t="shared" si="85"/>
        <v>RX3CLRoseberry Wards</v>
      </c>
      <c r="B5396" t="s">
        <v>203</v>
      </c>
      <c r="C5396" t="s">
        <v>12859</v>
      </c>
      <c r="D5396" t="s">
        <v>6083</v>
      </c>
      <c r="E5396" t="s">
        <v>6084</v>
      </c>
      <c r="F5396" t="s">
        <v>12872</v>
      </c>
      <c r="G5396" s="11"/>
      <c r="H5396" s="11"/>
    </row>
    <row r="5397" spans="1:8" x14ac:dyDescent="0.35">
      <c r="A5397" t="str">
        <f t="shared" si="85"/>
        <v>RX3CLTalbot Ward</v>
      </c>
      <c r="B5397" t="s">
        <v>203</v>
      </c>
      <c r="C5397" t="s">
        <v>12859</v>
      </c>
      <c r="D5397" t="s">
        <v>6083</v>
      </c>
      <c r="E5397" t="s">
        <v>6084</v>
      </c>
      <c r="F5397" t="s">
        <v>12873</v>
      </c>
      <c r="G5397" s="11"/>
      <c r="H5397" s="11"/>
    </row>
    <row r="5398" spans="1:8" x14ac:dyDescent="0.35">
      <c r="A5398" t="str">
        <f t="shared" si="85"/>
        <v>RX3CLTunstall Ward</v>
      </c>
      <c r="B5398" t="s">
        <v>203</v>
      </c>
      <c r="C5398" t="s">
        <v>12859</v>
      </c>
      <c r="D5398" t="s">
        <v>6083</v>
      </c>
      <c r="E5398" t="s">
        <v>6084</v>
      </c>
      <c r="F5398" t="s">
        <v>12874</v>
      </c>
      <c r="G5398" s="11"/>
      <c r="H5398" s="11"/>
    </row>
    <row r="5399" spans="1:8" x14ac:dyDescent="0.35">
      <c r="A5399" t="str">
        <f t="shared" si="85"/>
        <v>RX3NJLustrum Vale</v>
      </c>
      <c r="B5399" t="s">
        <v>203</v>
      </c>
      <c r="C5399" t="s">
        <v>12859</v>
      </c>
      <c r="D5399" t="s">
        <v>6099</v>
      </c>
      <c r="E5399" t="s">
        <v>6100</v>
      </c>
      <c r="F5399" t="s">
        <v>12875</v>
      </c>
      <c r="G5399" s="11"/>
      <c r="H5399" s="11"/>
    </row>
    <row r="5400" spans="1:8" x14ac:dyDescent="0.35">
      <c r="A5400" t="str">
        <f t="shared" si="85"/>
        <v>RX33YMeadowfields</v>
      </c>
      <c r="B5400" t="s">
        <v>203</v>
      </c>
      <c r="C5400" t="s">
        <v>12859</v>
      </c>
      <c r="D5400" t="s">
        <v>6105</v>
      </c>
      <c r="E5400" t="s">
        <v>12876</v>
      </c>
      <c r="F5400" t="s">
        <v>12877</v>
      </c>
      <c r="G5400" s="11"/>
      <c r="H5400" s="11"/>
    </row>
    <row r="5401" spans="1:8" x14ac:dyDescent="0.35">
      <c r="A5401" t="str">
        <f t="shared" si="85"/>
        <v>RX33WOak Rise</v>
      </c>
      <c r="B5401" t="s">
        <v>203</v>
      </c>
      <c r="C5401" t="s">
        <v>12859</v>
      </c>
      <c r="D5401" t="s">
        <v>6149</v>
      </c>
      <c r="E5401" t="s">
        <v>1564</v>
      </c>
      <c r="F5401" t="s">
        <v>12878</v>
      </c>
      <c r="G5401" s="11"/>
      <c r="H5401" s="11"/>
    </row>
    <row r="5402" spans="1:8" x14ac:dyDescent="0.35">
      <c r="A5402" t="str">
        <f t="shared" si="85"/>
        <v>RX3KNOakwood</v>
      </c>
      <c r="B5402" t="s">
        <v>203</v>
      </c>
      <c r="C5402" t="s">
        <v>12859</v>
      </c>
      <c r="D5402" t="s">
        <v>6150</v>
      </c>
      <c r="E5402" t="s">
        <v>6151</v>
      </c>
      <c r="F5402" t="s">
        <v>12879</v>
      </c>
      <c r="G5402" s="11"/>
      <c r="H5402" s="11"/>
    </row>
    <row r="5403" spans="1:8" x14ac:dyDescent="0.35">
      <c r="A5403" t="str">
        <f t="shared" si="85"/>
        <v>RX34LEbor Ward</v>
      </c>
      <c r="B5403" t="s">
        <v>203</v>
      </c>
      <c r="C5403" t="s">
        <v>12859</v>
      </c>
      <c r="D5403" t="s">
        <v>6164</v>
      </c>
      <c r="E5403" t="s">
        <v>1570</v>
      </c>
      <c r="F5403" t="s">
        <v>12880</v>
      </c>
      <c r="G5403" s="11"/>
      <c r="H5403" s="11"/>
    </row>
    <row r="5404" spans="1:8" x14ac:dyDescent="0.35">
      <c r="A5404" t="str">
        <f t="shared" si="85"/>
        <v>RX34LMinster Ward</v>
      </c>
      <c r="B5404" t="s">
        <v>203</v>
      </c>
      <c r="C5404" t="s">
        <v>12859</v>
      </c>
      <c r="D5404" t="s">
        <v>6164</v>
      </c>
      <c r="E5404" t="s">
        <v>1570</v>
      </c>
      <c r="F5404" t="s">
        <v>12881</v>
      </c>
      <c r="G5404" s="11"/>
      <c r="H5404" s="11"/>
    </row>
    <row r="5405" spans="1:8" x14ac:dyDescent="0.35">
      <c r="A5405" t="str">
        <f t="shared" si="85"/>
        <v>RX3ADPrimrose Lodge</v>
      </c>
      <c r="B5405" t="s">
        <v>203</v>
      </c>
      <c r="C5405" t="s">
        <v>12859</v>
      </c>
      <c r="D5405" t="s">
        <v>6189</v>
      </c>
      <c r="E5405" t="s">
        <v>6190</v>
      </c>
      <c r="F5405" t="s">
        <v>12882</v>
      </c>
      <c r="G5405" s="11"/>
      <c r="H5405" s="11"/>
    </row>
    <row r="5406" spans="1:8" x14ac:dyDescent="0.35">
      <c r="A5406" t="str">
        <f t="shared" si="85"/>
        <v>RX33VAcomb Garth</v>
      </c>
      <c r="B5406" t="s">
        <v>203</v>
      </c>
      <c r="C5406" t="s">
        <v>12859</v>
      </c>
      <c r="D5406" t="s">
        <v>6006</v>
      </c>
      <c r="E5406" t="s">
        <v>12883</v>
      </c>
      <c r="F5406" t="s">
        <v>12884</v>
      </c>
      <c r="G5406" s="11"/>
      <c r="H5406" s="11"/>
    </row>
    <row r="5407" spans="1:8" x14ac:dyDescent="0.35">
      <c r="A5407" t="str">
        <f t="shared" si="85"/>
        <v>RX33ABaysdale</v>
      </c>
      <c r="B5407" t="s">
        <v>203</v>
      </c>
      <c r="C5407" t="s">
        <v>12859</v>
      </c>
      <c r="D5407" t="s">
        <v>6192</v>
      </c>
      <c r="E5407" t="s">
        <v>6193</v>
      </c>
      <c r="F5407" t="s">
        <v>12885</v>
      </c>
      <c r="G5407" s="11"/>
      <c r="H5407" s="11"/>
    </row>
    <row r="5408" spans="1:8" x14ac:dyDescent="0.35">
      <c r="A5408" t="str">
        <f t="shared" si="85"/>
        <v>RX33ABedale Ward</v>
      </c>
      <c r="B5408" t="s">
        <v>203</v>
      </c>
      <c r="C5408" t="s">
        <v>12859</v>
      </c>
      <c r="D5408" t="s">
        <v>6192</v>
      </c>
      <c r="E5408" t="s">
        <v>6193</v>
      </c>
      <c r="F5408" t="s">
        <v>12886</v>
      </c>
      <c r="G5408" s="11"/>
      <c r="H5408" s="11"/>
    </row>
    <row r="5409" spans="1:8" x14ac:dyDescent="0.35">
      <c r="A5409" t="str">
        <f t="shared" si="85"/>
        <v>RX33ABilsdale</v>
      </c>
      <c r="B5409" t="s">
        <v>203</v>
      </c>
      <c r="C5409" t="s">
        <v>12859</v>
      </c>
      <c r="D5409" t="s">
        <v>6192</v>
      </c>
      <c r="E5409" t="s">
        <v>6193</v>
      </c>
      <c r="F5409" t="s">
        <v>12887</v>
      </c>
      <c r="G5409" s="11"/>
      <c r="H5409" s="11"/>
    </row>
    <row r="5410" spans="1:8" x14ac:dyDescent="0.35">
      <c r="A5410" t="str">
        <f t="shared" si="85"/>
        <v>RX33ABrambling</v>
      </c>
      <c r="B5410" t="s">
        <v>203</v>
      </c>
      <c r="C5410" t="s">
        <v>12859</v>
      </c>
      <c r="D5410" t="s">
        <v>6192</v>
      </c>
      <c r="E5410" t="s">
        <v>6193</v>
      </c>
      <c r="F5410" t="s">
        <v>12888</v>
      </c>
      <c r="G5410" s="11"/>
      <c r="H5410" s="11"/>
    </row>
    <row r="5411" spans="1:8" x14ac:dyDescent="0.35">
      <c r="A5411" t="str">
        <f t="shared" si="85"/>
        <v>RX33ABransdale</v>
      </c>
      <c r="B5411" t="s">
        <v>203</v>
      </c>
      <c r="C5411" t="s">
        <v>12859</v>
      </c>
      <c r="D5411" t="s">
        <v>6192</v>
      </c>
      <c r="E5411" t="s">
        <v>6193</v>
      </c>
      <c r="F5411" t="s">
        <v>12889</v>
      </c>
      <c r="G5411" s="11"/>
      <c r="H5411" s="11"/>
    </row>
    <row r="5412" spans="1:8" x14ac:dyDescent="0.35">
      <c r="A5412" t="str">
        <f t="shared" si="85"/>
        <v>RX33AClover / Ivy</v>
      </c>
      <c r="B5412" t="s">
        <v>203</v>
      </c>
      <c r="C5412" t="s">
        <v>12859</v>
      </c>
      <c r="D5412" t="s">
        <v>6192</v>
      </c>
      <c r="E5412" t="s">
        <v>6193</v>
      </c>
      <c r="F5412" t="s">
        <v>12890</v>
      </c>
      <c r="G5412" s="11"/>
      <c r="H5412" s="11"/>
    </row>
    <row r="5413" spans="1:8" x14ac:dyDescent="0.35">
      <c r="A5413" t="str">
        <f t="shared" si="85"/>
        <v>RX33AEagle Enhanced Care RP</v>
      </c>
      <c r="B5413" t="s">
        <v>203</v>
      </c>
      <c r="C5413" t="s">
        <v>12859</v>
      </c>
      <c r="D5413" t="s">
        <v>6192</v>
      </c>
      <c r="E5413" t="s">
        <v>6193</v>
      </c>
      <c r="F5413" t="s">
        <v>12891</v>
      </c>
      <c r="G5413" s="11"/>
      <c r="H5413" s="11"/>
    </row>
    <row r="5414" spans="1:8" x14ac:dyDescent="0.35">
      <c r="A5414" t="str">
        <f t="shared" si="85"/>
        <v>RX33AHarrier / Hawk</v>
      </c>
      <c r="B5414" t="s">
        <v>203</v>
      </c>
      <c r="C5414" t="s">
        <v>12859</v>
      </c>
      <c r="D5414" t="s">
        <v>6192</v>
      </c>
      <c r="E5414" t="s">
        <v>6193</v>
      </c>
      <c r="F5414" t="s">
        <v>12892</v>
      </c>
      <c r="G5414" s="11"/>
      <c r="H5414" s="12"/>
    </row>
    <row r="5415" spans="1:8" x14ac:dyDescent="0.35">
      <c r="A5415" t="str">
        <f t="shared" si="85"/>
        <v>RX33AJay Ward</v>
      </c>
      <c r="B5415" t="s">
        <v>203</v>
      </c>
      <c r="C5415" t="s">
        <v>12859</v>
      </c>
      <c r="D5415" t="s">
        <v>6192</v>
      </c>
      <c r="E5415" t="s">
        <v>6193</v>
      </c>
      <c r="F5415" t="s">
        <v>12893</v>
      </c>
      <c r="G5415" s="11"/>
      <c r="H5415" s="11"/>
    </row>
    <row r="5416" spans="1:8" x14ac:dyDescent="0.35">
      <c r="A5416" t="str">
        <f t="shared" si="85"/>
        <v>RX33AKestrel / Kite.</v>
      </c>
      <c r="B5416" t="s">
        <v>203</v>
      </c>
      <c r="C5416" t="s">
        <v>12859</v>
      </c>
      <c r="D5416" t="s">
        <v>6192</v>
      </c>
      <c r="E5416" t="s">
        <v>6193</v>
      </c>
      <c r="F5416" t="s">
        <v>12894</v>
      </c>
      <c r="G5416" s="11"/>
      <c r="H5416" s="11"/>
    </row>
    <row r="5417" spans="1:8" x14ac:dyDescent="0.35">
      <c r="A5417" t="str">
        <f t="shared" si="85"/>
        <v>RX33AKirkdale</v>
      </c>
      <c r="B5417" t="s">
        <v>203</v>
      </c>
      <c r="C5417" t="s">
        <v>12859</v>
      </c>
      <c r="D5417" t="s">
        <v>6192</v>
      </c>
      <c r="E5417" t="s">
        <v>6193</v>
      </c>
      <c r="F5417" t="s">
        <v>12895</v>
      </c>
      <c r="G5417" s="11"/>
      <c r="H5417" s="11"/>
    </row>
    <row r="5418" spans="1:8" x14ac:dyDescent="0.35">
      <c r="A5418" t="str">
        <f t="shared" si="85"/>
        <v>RX33ALark</v>
      </c>
      <c r="B5418" t="s">
        <v>203</v>
      </c>
      <c r="C5418" t="s">
        <v>12859</v>
      </c>
      <c r="D5418" t="s">
        <v>6192</v>
      </c>
      <c r="E5418" t="s">
        <v>6193</v>
      </c>
      <c r="F5418" t="s">
        <v>12896</v>
      </c>
      <c r="G5418" s="11"/>
      <c r="H5418" s="11"/>
    </row>
    <row r="5419" spans="1:8" x14ac:dyDescent="0.35">
      <c r="A5419" t="str">
        <f t="shared" si="85"/>
        <v>RX33ALinnet Ward</v>
      </c>
      <c r="B5419" t="s">
        <v>203</v>
      </c>
      <c r="C5419" t="s">
        <v>12859</v>
      </c>
      <c r="D5419" t="s">
        <v>6192</v>
      </c>
      <c r="E5419" t="s">
        <v>6193</v>
      </c>
      <c r="F5419" t="s">
        <v>12897</v>
      </c>
      <c r="G5419" s="11"/>
      <c r="H5419" s="11"/>
    </row>
    <row r="5420" spans="1:8" x14ac:dyDescent="0.35">
      <c r="A5420" t="str">
        <f t="shared" si="85"/>
        <v>RX33AMallard</v>
      </c>
      <c r="B5420" t="s">
        <v>203</v>
      </c>
      <c r="C5420" t="s">
        <v>12859</v>
      </c>
      <c r="D5420" t="s">
        <v>6192</v>
      </c>
      <c r="E5420" t="s">
        <v>6193</v>
      </c>
      <c r="F5420" t="s">
        <v>12898</v>
      </c>
      <c r="G5420" s="11"/>
      <c r="H5420" s="11"/>
    </row>
    <row r="5421" spans="1:8" x14ac:dyDescent="0.35">
      <c r="A5421" t="str">
        <f t="shared" si="85"/>
        <v>RX33AMandarin</v>
      </c>
      <c r="B5421" t="s">
        <v>203</v>
      </c>
      <c r="C5421" t="s">
        <v>12859</v>
      </c>
      <c r="D5421" t="s">
        <v>6192</v>
      </c>
      <c r="E5421" t="s">
        <v>6193</v>
      </c>
      <c r="F5421" t="s">
        <v>12899</v>
      </c>
      <c r="G5421" s="11"/>
      <c r="H5421" s="11"/>
    </row>
    <row r="5422" spans="1:8" x14ac:dyDescent="0.35">
      <c r="A5422" t="str">
        <f t="shared" si="85"/>
        <v>RX33AMerlin</v>
      </c>
      <c r="B5422" t="s">
        <v>203</v>
      </c>
      <c r="C5422" t="s">
        <v>12859</v>
      </c>
      <c r="D5422" t="s">
        <v>6192</v>
      </c>
      <c r="E5422" t="s">
        <v>6193</v>
      </c>
      <c r="F5422" t="s">
        <v>12900</v>
      </c>
      <c r="G5422" s="11"/>
      <c r="H5422" s="11"/>
    </row>
    <row r="5423" spans="1:8" x14ac:dyDescent="0.35">
      <c r="A5423" t="str">
        <f t="shared" si="85"/>
        <v>RX33ANewtondale</v>
      </c>
      <c r="B5423" t="s">
        <v>203</v>
      </c>
      <c r="C5423" t="s">
        <v>12859</v>
      </c>
      <c r="D5423" t="s">
        <v>6192</v>
      </c>
      <c r="E5423" t="s">
        <v>6193</v>
      </c>
      <c r="F5423" t="s">
        <v>12901</v>
      </c>
      <c r="G5423" s="11"/>
      <c r="H5423" s="11"/>
    </row>
    <row r="5424" spans="1:8" x14ac:dyDescent="0.35">
      <c r="A5424" t="str">
        <f t="shared" ref="A5424:A5487" si="86">CONCATENATE(D5424,F5424)</f>
        <v>RX33ANightingale</v>
      </c>
      <c r="B5424" t="s">
        <v>203</v>
      </c>
      <c r="C5424" t="s">
        <v>12859</v>
      </c>
      <c r="D5424" t="s">
        <v>6192</v>
      </c>
      <c r="E5424" t="s">
        <v>6193</v>
      </c>
      <c r="F5424" t="s">
        <v>9137</v>
      </c>
      <c r="G5424" s="11"/>
      <c r="H5424" s="11"/>
    </row>
    <row r="5425" spans="1:8" x14ac:dyDescent="0.35">
      <c r="A5425" t="str">
        <f t="shared" si="86"/>
        <v>RX33ANorthdale Centre</v>
      </c>
      <c r="B5425" t="s">
        <v>203</v>
      </c>
      <c r="C5425" t="s">
        <v>12859</v>
      </c>
      <c r="D5425" t="s">
        <v>6192</v>
      </c>
      <c r="E5425" t="s">
        <v>6193</v>
      </c>
      <c r="F5425" t="s">
        <v>12902</v>
      </c>
      <c r="G5425" s="11"/>
      <c r="H5425" s="11"/>
    </row>
    <row r="5426" spans="1:8" x14ac:dyDescent="0.35">
      <c r="A5426" t="str">
        <f t="shared" si="86"/>
        <v>RX33AOverdale</v>
      </c>
      <c r="B5426" t="s">
        <v>203</v>
      </c>
      <c r="C5426" t="s">
        <v>12859</v>
      </c>
      <c r="D5426" t="s">
        <v>6192</v>
      </c>
      <c r="E5426" t="s">
        <v>6193</v>
      </c>
      <c r="F5426" t="s">
        <v>12903</v>
      </c>
      <c r="G5426" s="11"/>
      <c r="H5426" s="11"/>
    </row>
    <row r="5427" spans="1:8" x14ac:dyDescent="0.35">
      <c r="A5427" t="str">
        <f t="shared" si="86"/>
        <v>RX33ASandpiper Ward</v>
      </c>
      <c r="B5427" t="s">
        <v>203</v>
      </c>
      <c r="C5427" t="s">
        <v>12859</v>
      </c>
      <c r="D5427" t="s">
        <v>6192</v>
      </c>
      <c r="E5427" t="s">
        <v>6193</v>
      </c>
      <c r="F5427" t="s">
        <v>12022</v>
      </c>
      <c r="G5427" s="11"/>
      <c r="H5427" s="11"/>
    </row>
    <row r="5428" spans="1:8" x14ac:dyDescent="0.35">
      <c r="A5428" t="str">
        <f t="shared" si="86"/>
        <v>RX33AStockdale</v>
      </c>
      <c r="B5428" t="s">
        <v>203</v>
      </c>
      <c r="C5428" t="s">
        <v>12859</v>
      </c>
      <c r="D5428" t="s">
        <v>6192</v>
      </c>
      <c r="E5428" t="s">
        <v>6193</v>
      </c>
      <c r="F5428" t="s">
        <v>12904</v>
      </c>
      <c r="G5428" s="11"/>
      <c r="H5428" s="11"/>
    </row>
    <row r="5429" spans="1:8" x14ac:dyDescent="0.35">
      <c r="A5429" t="str">
        <f t="shared" si="86"/>
        <v>RX33ASwift Ward</v>
      </c>
      <c r="B5429" t="s">
        <v>203</v>
      </c>
      <c r="C5429" t="s">
        <v>12859</v>
      </c>
      <c r="D5429" t="s">
        <v>6192</v>
      </c>
      <c r="E5429" t="s">
        <v>6193</v>
      </c>
      <c r="F5429" t="s">
        <v>12905</v>
      </c>
      <c r="G5429" s="11"/>
      <c r="H5429" s="11"/>
    </row>
    <row r="5430" spans="1:8" x14ac:dyDescent="0.35">
      <c r="A5430" t="str">
        <f t="shared" si="86"/>
        <v>RX33AThistle</v>
      </c>
      <c r="B5430" t="s">
        <v>203</v>
      </c>
      <c r="C5430" t="s">
        <v>12859</v>
      </c>
      <c r="D5430" t="s">
        <v>6192</v>
      </c>
      <c r="E5430" t="s">
        <v>6193</v>
      </c>
      <c r="F5430" t="s">
        <v>12906</v>
      </c>
      <c r="G5430" s="11"/>
      <c r="H5430" s="11"/>
    </row>
    <row r="5431" spans="1:8" x14ac:dyDescent="0.35">
      <c r="A5431" t="str">
        <f t="shared" si="86"/>
        <v>RX3NHWesterdale North</v>
      </c>
      <c r="B5431" t="s">
        <v>203</v>
      </c>
      <c r="C5431" t="s">
        <v>12859</v>
      </c>
      <c r="D5431" t="s">
        <v>6194</v>
      </c>
      <c r="E5431" t="s">
        <v>6195</v>
      </c>
      <c r="F5431" t="s">
        <v>12907</v>
      </c>
      <c r="G5431" s="11"/>
      <c r="H5431" s="11"/>
    </row>
    <row r="5432" spans="1:8" x14ac:dyDescent="0.35">
      <c r="A5432" t="str">
        <f t="shared" si="86"/>
        <v>RX3NHWesterdale South</v>
      </c>
      <c r="B5432" t="s">
        <v>203</v>
      </c>
      <c r="C5432" t="s">
        <v>12859</v>
      </c>
      <c r="D5432" t="s">
        <v>6194</v>
      </c>
      <c r="E5432" t="s">
        <v>6195</v>
      </c>
      <c r="F5432" t="s">
        <v>12908</v>
      </c>
      <c r="G5432" s="11"/>
      <c r="H5432" s="11"/>
    </row>
    <row r="5433" spans="1:8" x14ac:dyDescent="0.35">
      <c r="A5433" t="str">
        <f t="shared" si="86"/>
        <v>RX3KWSpringwood</v>
      </c>
      <c r="B5433" t="s">
        <v>203</v>
      </c>
      <c r="C5433" t="s">
        <v>12859</v>
      </c>
      <c r="D5433" t="s">
        <v>6208</v>
      </c>
      <c r="E5433" t="s">
        <v>6209</v>
      </c>
      <c r="F5433" t="s">
        <v>12909</v>
      </c>
      <c r="G5433" s="11"/>
      <c r="H5433" s="11"/>
    </row>
    <row r="5434" spans="1:8" x14ac:dyDescent="0.35">
      <c r="A5434" t="str">
        <f t="shared" si="86"/>
        <v>RX3YECedar (NY)</v>
      </c>
      <c r="B5434" t="s">
        <v>203</v>
      </c>
      <c r="C5434" t="s">
        <v>12859</v>
      </c>
      <c r="D5434" t="s">
        <v>6220</v>
      </c>
      <c r="E5434" t="s">
        <v>6221</v>
      </c>
      <c r="F5434" t="s">
        <v>12910</v>
      </c>
      <c r="G5434" s="11"/>
      <c r="H5434" s="11"/>
    </row>
    <row r="5435" spans="1:8" x14ac:dyDescent="0.35">
      <c r="A5435" t="str">
        <f t="shared" si="86"/>
        <v>RX3YERowan Ward</v>
      </c>
      <c r="B5435" t="s">
        <v>203</v>
      </c>
      <c r="C5435" t="s">
        <v>12859</v>
      </c>
      <c r="D5435" t="s">
        <v>6220</v>
      </c>
      <c r="E5435" t="s">
        <v>6221</v>
      </c>
      <c r="F5435" t="s">
        <v>8667</v>
      </c>
      <c r="G5435" s="11"/>
      <c r="H5435" s="11"/>
    </row>
    <row r="5436" spans="1:8" x14ac:dyDescent="0.35">
      <c r="A5436" t="str">
        <f t="shared" si="86"/>
        <v>RX3YKThe Orchards (NY)</v>
      </c>
      <c r="B5436" t="s">
        <v>203</v>
      </c>
      <c r="C5436" t="s">
        <v>12859</v>
      </c>
      <c r="D5436" t="s">
        <v>6233</v>
      </c>
      <c r="E5436" t="s">
        <v>6234</v>
      </c>
      <c r="F5436" t="s">
        <v>12911</v>
      </c>
      <c r="G5436" s="11"/>
      <c r="H5436" s="11"/>
    </row>
    <row r="5437" spans="1:8" x14ac:dyDescent="0.35">
      <c r="A5437" t="str">
        <f t="shared" si="86"/>
        <v>RX3LFNewberry Centre</v>
      </c>
      <c r="B5437" t="s">
        <v>203</v>
      </c>
      <c r="C5437" t="s">
        <v>12859</v>
      </c>
      <c r="D5437" t="s">
        <v>6248</v>
      </c>
      <c r="E5437" t="s">
        <v>6249</v>
      </c>
      <c r="F5437" t="s">
        <v>12912</v>
      </c>
      <c r="G5437" s="11"/>
      <c r="H5437" s="11"/>
    </row>
    <row r="5438" spans="1:8" x14ac:dyDescent="0.35">
      <c r="A5438" t="str">
        <f t="shared" si="86"/>
        <v>RX3LFThe Evergreen Centre</v>
      </c>
      <c r="B5438" t="s">
        <v>203</v>
      </c>
      <c r="C5438" t="s">
        <v>12859</v>
      </c>
      <c r="D5438" t="s">
        <v>6248</v>
      </c>
      <c r="E5438" t="s">
        <v>6249</v>
      </c>
      <c r="F5438" t="s">
        <v>12913</v>
      </c>
      <c r="G5438" s="11"/>
      <c r="H5438" s="11"/>
    </row>
    <row r="5439" spans="1:8" x14ac:dyDescent="0.35">
      <c r="A5439" t="str">
        <f t="shared" si="86"/>
        <v>RX3LFWestwood Centre</v>
      </c>
      <c r="B5439" t="s">
        <v>203</v>
      </c>
      <c r="C5439" t="s">
        <v>12859</v>
      </c>
      <c r="D5439" t="s">
        <v>6248</v>
      </c>
      <c r="E5439" t="s">
        <v>6249</v>
      </c>
      <c r="F5439" t="s">
        <v>12914</v>
      </c>
      <c r="G5439" s="11"/>
      <c r="H5439" s="11"/>
    </row>
    <row r="5440" spans="1:8" x14ac:dyDescent="0.35">
      <c r="A5440" t="str">
        <f t="shared" si="86"/>
        <v>RX3MMBirch Ward</v>
      </c>
      <c r="B5440" t="s">
        <v>203</v>
      </c>
      <c r="C5440" t="s">
        <v>12859</v>
      </c>
      <c r="D5440" t="s">
        <v>6252</v>
      </c>
      <c r="E5440" t="s">
        <v>2329</v>
      </c>
      <c r="F5440" t="s">
        <v>10068</v>
      </c>
      <c r="G5440" s="11"/>
      <c r="H5440" s="11"/>
    </row>
    <row r="5441" spans="1:8" x14ac:dyDescent="0.35">
      <c r="A5441" t="str">
        <f t="shared" si="86"/>
        <v>RX3MMCedar</v>
      </c>
      <c r="B5441" t="s">
        <v>203</v>
      </c>
      <c r="C5441" t="s">
        <v>12859</v>
      </c>
      <c r="D5441" t="s">
        <v>6252</v>
      </c>
      <c r="E5441" t="s">
        <v>2329</v>
      </c>
      <c r="F5441" t="s">
        <v>8393</v>
      </c>
      <c r="G5441" s="11"/>
      <c r="H5441" s="11"/>
    </row>
    <row r="5442" spans="1:8" x14ac:dyDescent="0.35">
      <c r="A5442" t="str">
        <f t="shared" si="86"/>
        <v>RX3MMElm Ward</v>
      </c>
      <c r="B5442" t="s">
        <v>203</v>
      </c>
      <c r="C5442" t="s">
        <v>12859</v>
      </c>
      <c r="D5442" t="s">
        <v>6252</v>
      </c>
      <c r="E5442" t="s">
        <v>2329</v>
      </c>
      <c r="F5442" t="s">
        <v>10039</v>
      </c>
      <c r="G5442" s="11"/>
      <c r="H5442" s="11"/>
    </row>
    <row r="5443" spans="1:8" x14ac:dyDescent="0.35">
      <c r="A5443" t="str">
        <f t="shared" si="86"/>
        <v>RX3MMHolly</v>
      </c>
      <c r="B5443" t="s">
        <v>203</v>
      </c>
      <c r="C5443" t="s">
        <v>12859</v>
      </c>
      <c r="D5443" t="s">
        <v>6252</v>
      </c>
      <c r="E5443" t="s">
        <v>2329</v>
      </c>
      <c r="F5443" t="s">
        <v>8397</v>
      </c>
      <c r="G5443" s="11"/>
      <c r="H5443" s="11"/>
    </row>
    <row r="5444" spans="1:8" x14ac:dyDescent="0.35">
      <c r="A5444" t="str">
        <f t="shared" si="86"/>
        <v>RX3MMMaple</v>
      </c>
      <c r="B5444" t="s">
        <v>203</v>
      </c>
      <c r="C5444" t="s">
        <v>12859</v>
      </c>
      <c r="D5444" t="s">
        <v>6252</v>
      </c>
      <c r="E5444" t="s">
        <v>2329</v>
      </c>
      <c r="F5444" t="s">
        <v>8402</v>
      </c>
      <c r="G5444" s="11"/>
      <c r="H5444" s="11"/>
    </row>
    <row r="5445" spans="1:8" x14ac:dyDescent="0.35">
      <c r="A5445" t="str">
        <f t="shared" si="86"/>
        <v>RX3MMOak Ward</v>
      </c>
      <c r="B5445" t="s">
        <v>203</v>
      </c>
      <c r="C5445" t="s">
        <v>12859</v>
      </c>
      <c r="D5445" t="s">
        <v>6252</v>
      </c>
      <c r="E5445" t="s">
        <v>2329</v>
      </c>
      <c r="F5445" t="s">
        <v>10069</v>
      </c>
      <c r="G5445" s="11"/>
      <c r="H5445" s="11"/>
    </row>
    <row r="5446" spans="1:8" x14ac:dyDescent="0.35">
      <c r="A5446" t="str">
        <f t="shared" si="86"/>
        <v>RX3MMWillow Ward</v>
      </c>
      <c r="B5446" t="s">
        <v>203</v>
      </c>
      <c r="C5446" t="s">
        <v>12859</v>
      </c>
      <c r="D5446" t="s">
        <v>6252</v>
      </c>
      <c r="E5446" t="s">
        <v>2329</v>
      </c>
      <c r="F5446" t="s">
        <v>9040</v>
      </c>
      <c r="G5446" s="11"/>
      <c r="H5446" s="11"/>
    </row>
    <row r="5447" spans="1:8" x14ac:dyDescent="0.35">
      <c r="A5447" t="str">
        <f t="shared" si="86"/>
        <v>RBV01Oncolocy Critical Care Unit</v>
      </c>
      <c r="B5447" t="s">
        <v>204</v>
      </c>
      <c r="C5447" t="s">
        <v>12915</v>
      </c>
      <c r="D5447" t="s">
        <v>1023</v>
      </c>
      <c r="E5447" t="s">
        <v>1024</v>
      </c>
      <c r="F5447" t="s">
        <v>12916</v>
      </c>
      <c r="G5447" s="11"/>
      <c r="H5447" s="11"/>
    </row>
    <row r="5448" spans="1:8" x14ac:dyDescent="0.35">
      <c r="A5448" t="str">
        <f t="shared" si="86"/>
        <v>RBV01Oncology Assessment Unit</v>
      </c>
      <c r="B5448" t="s">
        <v>204</v>
      </c>
      <c r="C5448" t="s">
        <v>12915</v>
      </c>
      <c r="D5448" t="s">
        <v>1023</v>
      </c>
      <c r="E5448" t="s">
        <v>1024</v>
      </c>
      <c r="F5448" t="s">
        <v>12917</v>
      </c>
      <c r="G5448" s="11"/>
      <c r="H5448" s="11"/>
    </row>
    <row r="5449" spans="1:8" x14ac:dyDescent="0.35">
      <c r="A5449" t="str">
        <f t="shared" si="86"/>
        <v>RBV01Palatine Ward</v>
      </c>
      <c r="B5449" t="s">
        <v>204</v>
      </c>
      <c r="C5449" t="s">
        <v>12915</v>
      </c>
      <c r="D5449" t="s">
        <v>1023</v>
      </c>
      <c r="E5449" t="s">
        <v>1024</v>
      </c>
      <c r="F5449" t="s">
        <v>12918</v>
      </c>
      <c r="G5449" s="11"/>
      <c r="H5449" s="11"/>
    </row>
    <row r="5450" spans="1:8" x14ac:dyDescent="0.35">
      <c r="A5450" t="str">
        <f t="shared" si="86"/>
        <v>RBV01Ward 10</v>
      </c>
      <c r="B5450" t="s">
        <v>204</v>
      </c>
      <c r="C5450" t="s">
        <v>12915</v>
      </c>
      <c r="D5450" t="s">
        <v>1023</v>
      </c>
      <c r="E5450" t="s">
        <v>1024</v>
      </c>
      <c r="F5450" t="s">
        <v>8361</v>
      </c>
      <c r="G5450" s="11"/>
      <c r="H5450" s="11"/>
    </row>
    <row r="5451" spans="1:8" x14ac:dyDescent="0.35">
      <c r="A5451" t="str">
        <f t="shared" si="86"/>
        <v>RBV01Ward 11</v>
      </c>
      <c r="B5451" t="s">
        <v>204</v>
      </c>
      <c r="C5451" t="s">
        <v>12915</v>
      </c>
      <c r="D5451" t="s">
        <v>1023</v>
      </c>
      <c r="E5451" t="s">
        <v>1024</v>
      </c>
      <c r="F5451" t="s">
        <v>8744</v>
      </c>
      <c r="G5451" s="11"/>
      <c r="H5451" s="11"/>
    </row>
    <row r="5452" spans="1:8" x14ac:dyDescent="0.35">
      <c r="A5452" t="str">
        <f t="shared" si="86"/>
        <v>RBV01Ward 12</v>
      </c>
      <c r="B5452" t="s">
        <v>204</v>
      </c>
      <c r="C5452" t="s">
        <v>12915</v>
      </c>
      <c r="D5452" t="s">
        <v>1023</v>
      </c>
      <c r="E5452" t="s">
        <v>1024</v>
      </c>
      <c r="F5452" t="s">
        <v>8745</v>
      </c>
      <c r="G5452" s="11"/>
      <c r="H5452" s="11"/>
    </row>
    <row r="5453" spans="1:8" x14ac:dyDescent="0.35">
      <c r="A5453" t="str">
        <f t="shared" si="86"/>
        <v>RBV01Ward 4</v>
      </c>
      <c r="B5453" t="s">
        <v>204</v>
      </c>
      <c r="C5453" t="s">
        <v>12915</v>
      </c>
      <c r="D5453" t="s">
        <v>1023</v>
      </c>
      <c r="E5453" t="s">
        <v>1024</v>
      </c>
      <c r="F5453" t="s">
        <v>8754</v>
      </c>
      <c r="G5453" s="11"/>
      <c r="H5453" s="11"/>
    </row>
    <row r="5454" spans="1:8" x14ac:dyDescent="0.35">
      <c r="A5454" t="str">
        <f t="shared" si="86"/>
        <v>REN20Conway</v>
      </c>
      <c r="B5454" t="s">
        <v>205</v>
      </c>
      <c r="C5454" t="s">
        <v>12919</v>
      </c>
      <c r="D5454" t="s">
        <v>1481</v>
      </c>
      <c r="E5454" t="s">
        <v>14424</v>
      </c>
      <c r="F5454" t="s">
        <v>12922</v>
      </c>
      <c r="G5454" s="11"/>
      <c r="H5454" s="11"/>
    </row>
    <row r="5455" spans="1:8" x14ac:dyDescent="0.35">
      <c r="A5455" t="str">
        <f t="shared" si="86"/>
        <v>REN20Mersey</v>
      </c>
      <c r="B5455" t="s">
        <v>205</v>
      </c>
      <c r="C5455" t="s">
        <v>12919</v>
      </c>
      <c r="D5455" t="s">
        <v>1481</v>
      </c>
      <c r="E5455" t="s">
        <v>14424</v>
      </c>
      <c r="F5455" t="s">
        <v>12923</v>
      </c>
      <c r="G5455" s="11"/>
      <c r="H5455" s="11"/>
    </row>
    <row r="5456" spans="1:8" x14ac:dyDescent="0.35">
      <c r="A5456" t="str">
        <f t="shared" si="86"/>
        <v>REN20Sulby</v>
      </c>
      <c r="B5456" t="s">
        <v>205</v>
      </c>
      <c r="C5456" t="s">
        <v>12919</v>
      </c>
      <c r="D5456" t="s">
        <v>1481</v>
      </c>
      <c r="E5456" t="s">
        <v>14424</v>
      </c>
      <c r="F5456" t="s">
        <v>12924</v>
      </c>
      <c r="G5456" s="11" t="s">
        <v>12954</v>
      </c>
      <c r="H5456" s="11">
        <v>43783</v>
      </c>
    </row>
    <row r="5457" spans="1:8" x14ac:dyDescent="0.35">
      <c r="A5457" t="str">
        <f t="shared" si="86"/>
        <v>REN2210Z and 7X</v>
      </c>
      <c r="B5457" t="s">
        <v>205</v>
      </c>
      <c r="C5457" t="s">
        <v>12919</v>
      </c>
      <c r="D5457" t="s">
        <v>1479</v>
      </c>
      <c r="E5457" t="s">
        <v>1480</v>
      </c>
      <c r="F5457" t="s">
        <v>12920</v>
      </c>
      <c r="G5457" s="11"/>
      <c r="H5457" s="11"/>
    </row>
    <row r="5458" spans="1:8" x14ac:dyDescent="0.35">
      <c r="A5458" t="str">
        <f t="shared" si="86"/>
        <v>REN227Y</v>
      </c>
      <c r="B5458" t="s">
        <v>205</v>
      </c>
      <c r="C5458" t="s">
        <v>12919</v>
      </c>
      <c r="D5458" t="s">
        <v>1479</v>
      </c>
      <c r="E5458" t="s">
        <v>1480</v>
      </c>
      <c r="F5458" t="s">
        <v>12921</v>
      </c>
      <c r="G5458" s="11"/>
      <c r="H5458" s="11"/>
    </row>
    <row r="5459" spans="1:8" x14ac:dyDescent="0.35">
      <c r="A5459" t="str">
        <f t="shared" si="86"/>
        <v>RNA01B1</v>
      </c>
      <c r="B5459" t="s">
        <v>206</v>
      </c>
      <c r="C5459" t="s">
        <v>12925</v>
      </c>
      <c r="D5459" t="s">
        <v>2488</v>
      </c>
      <c r="E5459" t="s">
        <v>411</v>
      </c>
      <c r="F5459" t="s">
        <v>11767</v>
      </c>
      <c r="G5459" s="11"/>
      <c r="H5459" s="11"/>
    </row>
    <row r="5460" spans="1:8" x14ac:dyDescent="0.35">
      <c r="A5460" t="str">
        <f t="shared" si="86"/>
        <v>RNA01B2(H)</v>
      </c>
      <c r="B5460" t="s">
        <v>206</v>
      </c>
      <c r="C5460" t="s">
        <v>12925</v>
      </c>
      <c r="D5460" t="s">
        <v>2488</v>
      </c>
      <c r="E5460" t="s">
        <v>411</v>
      </c>
      <c r="F5460" t="s">
        <v>12926</v>
      </c>
      <c r="G5460" s="11"/>
      <c r="H5460" s="11"/>
    </row>
    <row r="5461" spans="1:8" x14ac:dyDescent="0.35">
      <c r="A5461" t="str">
        <f t="shared" si="86"/>
        <v>RNA01B2(T)</v>
      </c>
      <c r="B5461" t="s">
        <v>206</v>
      </c>
      <c r="C5461" t="s">
        <v>12925</v>
      </c>
      <c r="D5461" t="s">
        <v>2488</v>
      </c>
      <c r="E5461" t="s">
        <v>411</v>
      </c>
      <c r="F5461" t="s">
        <v>12927</v>
      </c>
      <c r="G5461" s="11"/>
      <c r="H5461" s="11"/>
    </row>
    <row r="5462" spans="1:8" x14ac:dyDescent="0.35">
      <c r="A5462" t="str">
        <f t="shared" si="86"/>
        <v>RNA01B3</v>
      </c>
      <c r="B5462" t="s">
        <v>206</v>
      </c>
      <c r="C5462" t="s">
        <v>12925</v>
      </c>
      <c r="D5462" t="s">
        <v>2488</v>
      </c>
      <c r="E5462" t="s">
        <v>411</v>
      </c>
      <c r="F5462" t="s">
        <v>12928</v>
      </c>
      <c r="G5462" s="11"/>
      <c r="H5462" s="11"/>
    </row>
    <row r="5463" spans="1:8" x14ac:dyDescent="0.35">
      <c r="A5463" t="str">
        <f t="shared" si="86"/>
        <v>RNA01B4</v>
      </c>
      <c r="B5463" t="s">
        <v>206</v>
      </c>
      <c r="C5463" t="s">
        <v>12925</v>
      </c>
      <c r="D5463" t="s">
        <v>2488</v>
      </c>
      <c r="E5463" t="s">
        <v>411</v>
      </c>
      <c r="F5463" t="s">
        <v>9588</v>
      </c>
      <c r="G5463" s="11"/>
      <c r="H5463" s="11"/>
    </row>
    <row r="5464" spans="1:8" x14ac:dyDescent="0.35">
      <c r="A5464" t="str">
        <f t="shared" si="86"/>
        <v>RNA01B5</v>
      </c>
      <c r="B5464" t="s">
        <v>206</v>
      </c>
      <c r="C5464" t="s">
        <v>12925</v>
      </c>
      <c r="D5464" t="s">
        <v>2488</v>
      </c>
      <c r="E5464" t="s">
        <v>411</v>
      </c>
      <c r="F5464" t="s">
        <v>12209</v>
      </c>
      <c r="G5464" s="11"/>
      <c r="H5464" s="11"/>
    </row>
    <row r="5465" spans="1:8" x14ac:dyDescent="0.35">
      <c r="A5465" t="str">
        <f t="shared" si="86"/>
        <v>RNA01C1</v>
      </c>
      <c r="B5465" t="s">
        <v>206</v>
      </c>
      <c r="C5465" t="s">
        <v>12925</v>
      </c>
      <c r="D5465" t="s">
        <v>2488</v>
      </c>
      <c r="E5465" t="s">
        <v>411</v>
      </c>
      <c r="F5465" t="s">
        <v>9590</v>
      </c>
      <c r="G5465" s="11"/>
      <c r="H5465" s="11"/>
    </row>
    <row r="5466" spans="1:8" x14ac:dyDescent="0.35">
      <c r="A5466" t="str">
        <f t="shared" si="86"/>
        <v>RNA01C2</v>
      </c>
      <c r="B5466" t="s">
        <v>206</v>
      </c>
      <c r="C5466" t="s">
        <v>12925</v>
      </c>
      <c r="D5466" t="s">
        <v>2488</v>
      </c>
      <c r="E5466" t="s">
        <v>411</v>
      </c>
      <c r="F5466" t="s">
        <v>8985</v>
      </c>
      <c r="G5466" s="11"/>
      <c r="H5466" s="11"/>
    </row>
    <row r="5467" spans="1:8" x14ac:dyDescent="0.35">
      <c r="A5467" t="str">
        <f t="shared" si="86"/>
        <v>RNA01C3</v>
      </c>
      <c r="B5467" t="s">
        <v>206</v>
      </c>
      <c r="C5467" t="s">
        <v>12925</v>
      </c>
      <c r="D5467" t="s">
        <v>2488</v>
      </c>
      <c r="E5467" t="s">
        <v>411</v>
      </c>
      <c r="F5467" t="s">
        <v>8986</v>
      </c>
      <c r="G5467" s="11"/>
      <c r="H5467" s="11"/>
    </row>
    <row r="5468" spans="1:8" x14ac:dyDescent="0.35">
      <c r="A5468" t="str">
        <f t="shared" si="86"/>
        <v>RNA01C4</v>
      </c>
      <c r="B5468" t="s">
        <v>206</v>
      </c>
      <c r="C5468" t="s">
        <v>12925</v>
      </c>
      <c r="D5468" t="s">
        <v>2488</v>
      </c>
      <c r="E5468" t="s">
        <v>411</v>
      </c>
      <c r="F5468" t="s">
        <v>8987</v>
      </c>
      <c r="G5468" s="11"/>
      <c r="H5468" s="11"/>
    </row>
    <row r="5469" spans="1:8" x14ac:dyDescent="0.35">
      <c r="A5469" t="str">
        <f t="shared" si="86"/>
        <v>RNA01C5</v>
      </c>
      <c r="B5469" t="s">
        <v>206</v>
      </c>
      <c r="C5469" t="s">
        <v>12925</v>
      </c>
      <c r="D5469" t="s">
        <v>2488</v>
      </c>
      <c r="E5469" t="s">
        <v>411</v>
      </c>
      <c r="F5469" t="s">
        <v>8988</v>
      </c>
      <c r="G5469" s="11"/>
      <c r="H5469" s="11"/>
    </row>
    <row r="5470" spans="1:8" x14ac:dyDescent="0.35">
      <c r="A5470" t="str">
        <f t="shared" si="86"/>
        <v>RNA01C6</v>
      </c>
      <c r="B5470" t="s">
        <v>206</v>
      </c>
      <c r="C5470" t="s">
        <v>12925</v>
      </c>
      <c r="D5470" t="s">
        <v>2488</v>
      </c>
      <c r="E5470" t="s">
        <v>411</v>
      </c>
      <c r="F5470" t="s">
        <v>8989</v>
      </c>
      <c r="G5470" s="11"/>
      <c r="H5470" s="12"/>
    </row>
    <row r="5471" spans="1:8" x14ac:dyDescent="0.35">
      <c r="A5471" t="str">
        <f t="shared" si="86"/>
        <v>RNA01C7</v>
      </c>
      <c r="B5471" t="s">
        <v>206</v>
      </c>
      <c r="C5471" t="s">
        <v>12925</v>
      </c>
      <c r="D5471" t="s">
        <v>2488</v>
      </c>
      <c r="E5471" t="s">
        <v>411</v>
      </c>
      <c r="F5471" t="s">
        <v>8990</v>
      </c>
      <c r="G5471" s="11"/>
      <c r="H5471" s="11"/>
    </row>
    <row r="5472" spans="1:8" x14ac:dyDescent="0.35">
      <c r="A5472" t="str">
        <f t="shared" si="86"/>
        <v>RNA01C8</v>
      </c>
      <c r="B5472" t="s">
        <v>206</v>
      </c>
      <c r="C5472" t="s">
        <v>12925</v>
      </c>
      <c r="D5472" t="s">
        <v>2488</v>
      </c>
      <c r="E5472" t="s">
        <v>411</v>
      </c>
      <c r="F5472" t="s">
        <v>8991</v>
      </c>
      <c r="G5472" s="11"/>
      <c r="H5472" s="11"/>
    </row>
    <row r="5473" spans="1:8" x14ac:dyDescent="0.35">
      <c r="A5473" t="str">
        <f t="shared" si="86"/>
        <v>RNA01CCU_PCCU</v>
      </c>
      <c r="B5473" t="s">
        <v>206</v>
      </c>
      <c r="C5473" t="s">
        <v>12925</v>
      </c>
      <c r="D5473" t="s">
        <v>2488</v>
      </c>
      <c r="E5473" t="s">
        <v>411</v>
      </c>
      <c r="F5473" t="s">
        <v>12929</v>
      </c>
      <c r="G5473" s="11"/>
      <c r="H5473" s="11"/>
    </row>
    <row r="5474" spans="1:8" x14ac:dyDescent="0.35">
      <c r="A5474" t="str">
        <f t="shared" si="86"/>
        <v>RNA01Critical Care</v>
      </c>
      <c r="B5474" t="s">
        <v>206</v>
      </c>
      <c r="C5474" t="s">
        <v>12925</v>
      </c>
      <c r="D5474" t="s">
        <v>2488</v>
      </c>
      <c r="E5474" t="s">
        <v>411</v>
      </c>
      <c r="F5474" t="s">
        <v>9217</v>
      </c>
      <c r="G5474" s="11"/>
      <c r="H5474" s="11"/>
    </row>
    <row r="5475" spans="1:8" x14ac:dyDescent="0.35">
      <c r="A5475" t="str">
        <f t="shared" si="86"/>
        <v>RNA01EAU AMU 1</v>
      </c>
      <c r="B5475" t="s">
        <v>206</v>
      </c>
      <c r="C5475" t="s">
        <v>12925</v>
      </c>
      <c r="D5475" t="s">
        <v>2488</v>
      </c>
      <c r="E5475" t="s">
        <v>411</v>
      </c>
      <c r="F5475" t="s">
        <v>12930</v>
      </c>
      <c r="G5475" s="11"/>
      <c r="H5475" s="11"/>
    </row>
    <row r="5476" spans="1:8" x14ac:dyDescent="0.35">
      <c r="A5476" t="str">
        <f t="shared" si="86"/>
        <v>RNA01Maternity</v>
      </c>
      <c r="B5476" t="s">
        <v>206</v>
      </c>
      <c r="C5476" t="s">
        <v>12925</v>
      </c>
      <c r="D5476" t="s">
        <v>2488</v>
      </c>
      <c r="E5476" t="s">
        <v>411</v>
      </c>
      <c r="F5476" t="s">
        <v>9133</v>
      </c>
      <c r="G5476" s="11"/>
      <c r="H5476" s="11"/>
    </row>
    <row r="5477" spans="1:8" x14ac:dyDescent="0.35">
      <c r="A5477" t="str">
        <f t="shared" si="86"/>
        <v>RNA01MHDU</v>
      </c>
      <c r="B5477" t="s">
        <v>206</v>
      </c>
      <c r="C5477" t="s">
        <v>12925</v>
      </c>
      <c r="D5477" t="s">
        <v>2488</v>
      </c>
      <c r="E5477" t="s">
        <v>411</v>
      </c>
      <c r="F5477" t="s">
        <v>8738</v>
      </c>
      <c r="G5477" s="11"/>
      <c r="H5477" s="11"/>
    </row>
    <row r="5478" spans="1:8" x14ac:dyDescent="0.35">
      <c r="A5478" t="str">
        <f t="shared" si="86"/>
        <v>RNA01NNU</v>
      </c>
      <c r="B5478" t="s">
        <v>206</v>
      </c>
      <c r="C5478" t="s">
        <v>12925</v>
      </c>
      <c r="D5478" t="s">
        <v>2488</v>
      </c>
      <c r="E5478" t="s">
        <v>411</v>
      </c>
      <c r="F5478" t="s">
        <v>9184</v>
      </c>
      <c r="G5478" s="11"/>
      <c r="H5478" s="11"/>
    </row>
    <row r="5479" spans="1:8" x14ac:dyDescent="0.35">
      <c r="A5479" t="str">
        <f t="shared" si="86"/>
        <v>RAS01ALDERBOURNE</v>
      </c>
      <c r="B5479" t="s">
        <v>207</v>
      </c>
      <c r="C5479" t="s">
        <v>12931</v>
      </c>
      <c r="D5479" t="s">
        <v>887</v>
      </c>
      <c r="E5479" t="s">
        <v>888</v>
      </c>
      <c r="F5479" t="s">
        <v>12932</v>
      </c>
      <c r="G5479" s="11"/>
      <c r="H5479" s="11"/>
    </row>
    <row r="5480" spans="1:8" x14ac:dyDescent="0.35">
      <c r="A5480" t="str">
        <f t="shared" si="86"/>
        <v>RAS01ALEXANDRA WARD</v>
      </c>
      <c r="B5480" t="s">
        <v>207</v>
      </c>
      <c r="C5480" t="s">
        <v>12931</v>
      </c>
      <c r="D5480" t="s">
        <v>887</v>
      </c>
      <c r="E5480" t="s">
        <v>888</v>
      </c>
      <c r="F5480" t="s">
        <v>12933</v>
      </c>
      <c r="G5480" s="11"/>
      <c r="H5480" s="11"/>
    </row>
    <row r="5481" spans="1:8" x14ac:dyDescent="0.35">
      <c r="A5481" t="str">
        <f t="shared" si="86"/>
        <v>RAS01AMU</v>
      </c>
      <c r="B5481" t="s">
        <v>207</v>
      </c>
      <c r="C5481" t="s">
        <v>12931</v>
      </c>
      <c r="D5481" t="s">
        <v>887</v>
      </c>
      <c r="E5481" t="s">
        <v>888</v>
      </c>
      <c r="F5481" t="s">
        <v>8388</v>
      </c>
      <c r="G5481" s="11"/>
      <c r="H5481" s="11"/>
    </row>
    <row r="5482" spans="1:8" x14ac:dyDescent="0.35">
      <c r="A5482" t="str">
        <f t="shared" si="86"/>
        <v>RAS01BEACONSFIELD EAST</v>
      </c>
      <c r="B5482" t="s">
        <v>207</v>
      </c>
      <c r="C5482" t="s">
        <v>12931</v>
      </c>
      <c r="D5482" t="s">
        <v>887</v>
      </c>
      <c r="E5482" t="s">
        <v>888</v>
      </c>
      <c r="F5482" t="s">
        <v>12934</v>
      </c>
      <c r="G5482" s="11"/>
      <c r="H5482" s="11"/>
    </row>
    <row r="5483" spans="1:8" x14ac:dyDescent="0.35">
      <c r="A5483" t="str">
        <f t="shared" si="86"/>
        <v>RAS01BEVAN WARD</v>
      </c>
      <c r="B5483" t="s">
        <v>207</v>
      </c>
      <c r="C5483" t="s">
        <v>12931</v>
      </c>
      <c r="D5483" t="s">
        <v>887</v>
      </c>
      <c r="E5483" t="s">
        <v>888</v>
      </c>
      <c r="F5483" t="s">
        <v>12935</v>
      </c>
      <c r="G5483" s="11"/>
      <c r="H5483" s="11"/>
    </row>
    <row r="5484" spans="1:8" x14ac:dyDescent="0.35">
      <c r="A5484" t="str">
        <f t="shared" si="86"/>
        <v>RAS01CHURCHILL WARD</v>
      </c>
      <c r="B5484" t="s">
        <v>207</v>
      </c>
      <c r="C5484" t="s">
        <v>12931</v>
      </c>
      <c r="D5484" t="s">
        <v>887</v>
      </c>
      <c r="E5484" t="s">
        <v>888</v>
      </c>
      <c r="F5484" t="s">
        <v>12936</v>
      </c>
      <c r="G5484" s="11"/>
      <c r="H5484" s="11"/>
    </row>
    <row r="5485" spans="1:8" x14ac:dyDescent="0.35">
      <c r="A5485" t="str">
        <f t="shared" si="86"/>
        <v>RAS01CORONARY CARE UNIT</v>
      </c>
      <c r="B5485" t="s">
        <v>207</v>
      </c>
      <c r="C5485" t="s">
        <v>12931</v>
      </c>
      <c r="D5485" t="s">
        <v>887</v>
      </c>
      <c r="E5485" t="s">
        <v>888</v>
      </c>
      <c r="F5485" t="s">
        <v>12937</v>
      </c>
      <c r="G5485" s="11"/>
      <c r="H5485" s="11"/>
    </row>
    <row r="5486" spans="1:8" x14ac:dyDescent="0.35">
      <c r="A5486" t="str">
        <f t="shared" si="86"/>
        <v>RAS01DRAYTON</v>
      </c>
      <c r="B5486" t="s">
        <v>207</v>
      </c>
      <c r="C5486" t="s">
        <v>12931</v>
      </c>
      <c r="D5486" t="s">
        <v>887</v>
      </c>
      <c r="E5486" t="s">
        <v>888</v>
      </c>
      <c r="F5486" t="s">
        <v>12938</v>
      </c>
      <c r="G5486" s="11"/>
      <c r="H5486" s="11"/>
    </row>
    <row r="5487" spans="1:8" x14ac:dyDescent="0.35">
      <c r="A5487" t="str">
        <f t="shared" si="86"/>
        <v>RAS01FLEMING WARD</v>
      </c>
      <c r="B5487" t="s">
        <v>207</v>
      </c>
      <c r="C5487" t="s">
        <v>12931</v>
      </c>
      <c r="D5487" t="s">
        <v>887</v>
      </c>
      <c r="E5487" t="s">
        <v>888</v>
      </c>
      <c r="F5487" t="s">
        <v>12939</v>
      </c>
      <c r="G5487" s="11"/>
      <c r="H5487" s="11"/>
    </row>
    <row r="5488" spans="1:8" x14ac:dyDescent="0.35">
      <c r="A5488" t="str">
        <f t="shared" ref="A5488:A5551" si="87">CONCATENATE(D5488,F5488)</f>
        <v>RAS01GRANGE-ADMISSIONS</v>
      </c>
      <c r="B5488" t="s">
        <v>207</v>
      </c>
      <c r="C5488" t="s">
        <v>12931</v>
      </c>
      <c r="D5488" t="s">
        <v>887</v>
      </c>
      <c r="E5488" t="s">
        <v>888</v>
      </c>
      <c r="F5488" t="s">
        <v>12940</v>
      </c>
      <c r="G5488" s="11"/>
      <c r="H5488" s="11"/>
    </row>
    <row r="5489" spans="1:8" x14ac:dyDescent="0.35">
      <c r="A5489" t="str">
        <f t="shared" si="87"/>
        <v>RAS01HAYES</v>
      </c>
      <c r="B5489" t="s">
        <v>207</v>
      </c>
      <c r="C5489" t="s">
        <v>12931</v>
      </c>
      <c r="D5489" t="s">
        <v>887</v>
      </c>
      <c r="E5489" t="s">
        <v>888</v>
      </c>
      <c r="F5489" t="s">
        <v>12941</v>
      </c>
      <c r="G5489" s="11"/>
      <c r="H5489" s="11"/>
    </row>
    <row r="5490" spans="1:8" x14ac:dyDescent="0.35">
      <c r="A5490" t="str">
        <f t="shared" si="87"/>
        <v>RAS01ITU/HDU</v>
      </c>
      <c r="B5490" t="s">
        <v>207</v>
      </c>
      <c r="C5490" t="s">
        <v>12931</v>
      </c>
      <c r="D5490" t="s">
        <v>887</v>
      </c>
      <c r="E5490" t="s">
        <v>888</v>
      </c>
      <c r="F5490" t="s">
        <v>9311</v>
      </c>
      <c r="G5490" s="11"/>
      <c r="H5490" s="11"/>
    </row>
    <row r="5491" spans="1:8" x14ac:dyDescent="0.35">
      <c r="A5491" t="str">
        <f t="shared" si="87"/>
        <v>RAS01JERSEY</v>
      </c>
      <c r="B5491" t="s">
        <v>207</v>
      </c>
      <c r="C5491" t="s">
        <v>12931</v>
      </c>
      <c r="D5491" t="s">
        <v>887</v>
      </c>
      <c r="E5491" t="s">
        <v>888</v>
      </c>
      <c r="F5491" t="s">
        <v>12942</v>
      </c>
      <c r="G5491" s="11"/>
      <c r="H5491" s="11"/>
    </row>
    <row r="5492" spans="1:8" x14ac:dyDescent="0.35">
      <c r="A5492" t="str">
        <f t="shared" si="87"/>
        <v>RAS01KATHERINE MATERNITY LED UNIT</v>
      </c>
      <c r="B5492" t="s">
        <v>207</v>
      </c>
      <c r="C5492" t="s">
        <v>12931</v>
      </c>
      <c r="D5492" t="s">
        <v>887</v>
      </c>
      <c r="E5492" t="s">
        <v>888</v>
      </c>
      <c r="F5492" t="s">
        <v>12943</v>
      </c>
      <c r="G5492" s="11"/>
      <c r="H5492" s="11"/>
    </row>
    <row r="5493" spans="1:8" x14ac:dyDescent="0.35">
      <c r="A5493" t="str">
        <f t="shared" si="87"/>
        <v>RAS01KATHERINE WARD</v>
      </c>
      <c r="B5493" t="s">
        <v>207</v>
      </c>
      <c r="C5493" t="s">
        <v>12931</v>
      </c>
      <c r="D5493" t="s">
        <v>887</v>
      </c>
      <c r="E5493" t="s">
        <v>888</v>
      </c>
      <c r="F5493" t="s">
        <v>12944</v>
      </c>
      <c r="G5493" s="11"/>
      <c r="H5493" s="11"/>
    </row>
    <row r="5494" spans="1:8" x14ac:dyDescent="0.35">
      <c r="A5494" t="str">
        <f t="shared" si="87"/>
        <v>RAS01KENNEDY</v>
      </c>
      <c r="B5494" t="s">
        <v>207</v>
      </c>
      <c r="C5494" t="s">
        <v>12931</v>
      </c>
      <c r="D5494" t="s">
        <v>887</v>
      </c>
      <c r="E5494" t="s">
        <v>888</v>
      </c>
      <c r="F5494" t="s">
        <v>12945</v>
      </c>
      <c r="G5494" s="11"/>
      <c r="H5494" s="11"/>
    </row>
    <row r="5495" spans="1:8" x14ac:dyDescent="0.35">
      <c r="A5495" t="str">
        <f t="shared" si="87"/>
        <v>RAS01LABOUR WARD</v>
      </c>
      <c r="B5495" t="s">
        <v>207</v>
      </c>
      <c r="C5495" t="s">
        <v>12931</v>
      </c>
      <c r="D5495" t="s">
        <v>887</v>
      </c>
      <c r="E5495" t="s">
        <v>888</v>
      </c>
      <c r="F5495" t="s">
        <v>12946</v>
      </c>
      <c r="G5495" s="11"/>
      <c r="H5495" s="11"/>
    </row>
    <row r="5496" spans="1:8" x14ac:dyDescent="0.35">
      <c r="A5496" t="str">
        <f t="shared" si="87"/>
        <v>RAS01LISTER WARD</v>
      </c>
      <c r="B5496" t="s">
        <v>207</v>
      </c>
      <c r="C5496" t="s">
        <v>12931</v>
      </c>
      <c r="D5496" t="s">
        <v>887</v>
      </c>
      <c r="E5496" t="s">
        <v>888</v>
      </c>
      <c r="F5496" t="s">
        <v>12947</v>
      </c>
      <c r="G5496" s="11"/>
      <c r="H5496" s="11"/>
    </row>
    <row r="5497" spans="1:8" x14ac:dyDescent="0.35">
      <c r="A5497" t="str">
        <f t="shared" si="87"/>
        <v>RAS01NEONATAL INTENSIVE CARE</v>
      </c>
      <c r="B5497" t="s">
        <v>207</v>
      </c>
      <c r="C5497" t="s">
        <v>12931</v>
      </c>
      <c r="D5497" t="s">
        <v>887</v>
      </c>
      <c r="E5497" t="s">
        <v>888</v>
      </c>
      <c r="F5497" t="s">
        <v>12948</v>
      </c>
      <c r="G5497" s="11"/>
      <c r="H5497" s="11"/>
    </row>
    <row r="5498" spans="1:8" x14ac:dyDescent="0.35">
      <c r="A5498" t="str">
        <f t="shared" si="87"/>
        <v>RAS01PAGETT WARD</v>
      </c>
      <c r="B5498" t="s">
        <v>207</v>
      </c>
      <c r="C5498" t="s">
        <v>12931</v>
      </c>
      <c r="D5498" t="s">
        <v>887</v>
      </c>
      <c r="E5498" t="s">
        <v>888</v>
      </c>
      <c r="F5498" t="s">
        <v>12949</v>
      </c>
      <c r="G5498" s="11"/>
      <c r="H5498" s="11"/>
    </row>
    <row r="5499" spans="1:8" x14ac:dyDescent="0.35">
      <c r="A5499" t="str">
        <f t="shared" si="87"/>
        <v>RAS01PETER PAN</v>
      </c>
      <c r="B5499" t="s">
        <v>207</v>
      </c>
      <c r="C5499" t="s">
        <v>12931</v>
      </c>
      <c r="D5499" t="s">
        <v>887</v>
      </c>
      <c r="E5499" t="s">
        <v>888</v>
      </c>
      <c r="F5499" t="s">
        <v>12950</v>
      </c>
      <c r="G5499" s="11"/>
      <c r="H5499" s="11"/>
    </row>
    <row r="5500" spans="1:8" x14ac:dyDescent="0.35">
      <c r="A5500" t="str">
        <f t="shared" si="87"/>
        <v>RAS01THE STROKE UNIT</v>
      </c>
      <c r="B5500" t="s">
        <v>207</v>
      </c>
      <c r="C5500" t="s">
        <v>12931</v>
      </c>
      <c r="D5500" t="s">
        <v>887</v>
      </c>
      <c r="E5500" t="s">
        <v>888</v>
      </c>
      <c r="F5500" t="s">
        <v>12951</v>
      </c>
      <c r="G5500" s="11"/>
      <c r="H5500" s="11"/>
    </row>
    <row r="5501" spans="1:8" x14ac:dyDescent="0.35">
      <c r="A5501" t="str">
        <f t="shared" si="87"/>
        <v>RAS02DANIELS WARD</v>
      </c>
      <c r="B5501" t="s">
        <v>207</v>
      </c>
      <c r="C5501" t="s">
        <v>12931</v>
      </c>
      <c r="D5501" t="s">
        <v>889</v>
      </c>
      <c r="E5501" t="s">
        <v>890</v>
      </c>
      <c r="F5501" t="s">
        <v>12952</v>
      </c>
      <c r="G5501" s="11"/>
      <c r="H5501" s="11"/>
    </row>
    <row r="5502" spans="1:8" x14ac:dyDescent="0.35">
      <c r="A5502" t="str">
        <f t="shared" si="87"/>
        <v>RAS02EDMUND</v>
      </c>
      <c r="B5502" t="s">
        <v>207</v>
      </c>
      <c r="C5502" t="s">
        <v>12931</v>
      </c>
      <c r="D5502" t="s">
        <v>889</v>
      </c>
      <c r="E5502" t="s">
        <v>890</v>
      </c>
      <c r="F5502" t="s">
        <v>12953</v>
      </c>
      <c r="G5502" s="11"/>
      <c r="H5502" s="11"/>
    </row>
    <row r="5503" spans="1:8" x14ac:dyDescent="0.35">
      <c r="A5503" t="str">
        <f t="shared" si="87"/>
        <v>RAS02TRINITY WARD</v>
      </c>
      <c r="B5503" t="s">
        <v>207</v>
      </c>
      <c r="C5503" t="s">
        <v>12931</v>
      </c>
      <c r="D5503" t="s">
        <v>889</v>
      </c>
      <c r="E5503" t="s">
        <v>890</v>
      </c>
      <c r="F5503" t="s">
        <v>12955</v>
      </c>
      <c r="G5503" s="11"/>
      <c r="H5503" s="11"/>
    </row>
    <row r="5504" spans="1:8" x14ac:dyDescent="0.35">
      <c r="A5504" t="str">
        <f t="shared" si="87"/>
        <v>RTD01FH01</v>
      </c>
      <c r="B5504" t="s">
        <v>208</v>
      </c>
      <c r="C5504" t="s">
        <v>12956</v>
      </c>
      <c r="D5504" t="s">
        <v>3865</v>
      </c>
      <c r="E5504" t="s">
        <v>3866</v>
      </c>
      <c r="F5504" t="s">
        <v>12957</v>
      </c>
      <c r="G5504" s="11"/>
      <c r="H5504" s="11"/>
    </row>
    <row r="5505" spans="1:8" x14ac:dyDescent="0.35">
      <c r="A5505" t="str">
        <f t="shared" si="87"/>
        <v>RTD01FH02</v>
      </c>
      <c r="B5505" t="s">
        <v>208</v>
      </c>
      <c r="C5505" t="s">
        <v>12956</v>
      </c>
      <c r="D5505" t="s">
        <v>3865</v>
      </c>
      <c r="E5505" t="s">
        <v>3866</v>
      </c>
      <c r="F5505" t="s">
        <v>12958</v>
      </c>
      <c r="G5505" s="11"/>
      <c r="H5505" s="11"/>
    </row>
    <row r="5506" spans="1:8" x14ac:dyDescent="0.35">
      <c r="A5506" t="str">
        <f t="shared" si="87"/>
        <v>RTD01FH03</v>
      </c>
      <c r="B5506" t="s">
        <v>208</v>
      </c>
      <c r="C5506" t="s">
        <v>12956</v>
      </c>
      <c r="D5506" t="s">
        <v>3865</v>
      </c>
      <c r="E5506" t="s">
        <v>3866</v>
      </c>
      <c r="F5506" t="s">
        <v>12959</v>
      </c>
      <c r="G5506" s="11"/>
      <c r="H5506" s="11"/>
    </row>
    <row r="5507" spans="1:8" x14ac:dyDescent="0.35">
      <c r="A5507" t="str">
        <f t="shared" si="87"/>
        <v>RTD01FH05</v>
      </c>
      <c r="B5507" t="s">
        <v>208</v>
      </c>
      <c r="C5507" t="s">
        <v>12956</v>
      </c>
      <c r="D5507" t="s">
        <v>3865</v>
      </c>
      <c r="E5507" t="s">
        <v>3866</v>
      </c>
      <c r="F5507" t="s">
        <v>12960</v>
      </c>
      <c r="G5507" s="11"/>
      <c r="H5507" s="11"/>
    </row>
    <row r="5508" spans="1:8" x14ac:dyDescent="0.35">
      <c r="A5508" t="str">
        <f t="shared" si="87"/>
        <v>RTD01FH06</v>
      </c>
      <c r="B5508" t="s">
        <v>208</v>
      </c>
      <c r="C5508" t="s">
        <v>12956</v>
      </c>
      <c r="D5508" t="s">
        <v>3865</v>
      </c>
      <c r="E5508" t="s">
        <v>3866</v>
      </c>
      <c r="F5508" t="s">
        <v>12961</v>
      </c>
      <c r="G5508" s="11"/>
      <c r="H5508" s="11"/>
    </row>
    <row r="5509" spans="1:8" x14ac:dyDescent="0.35">
      <c r="A5509" t="str">
        <f t="shared" si="87"/>
        <v>RTD01FH07</v>
      </c>
      <c r="B5509" t="s">
        <v>208</v>
      </c>
      <c r="C5509" t="s">
        <v>12956</v>
      </c>
      <c r="D5509" t="s">
        <v>3865</v>
      </c>
      <c r="E5509" t="s">
        <v>3866</v>
      </c>
      <c r="F5509" t="s">
        <v>12962</v>
      </c>
      <c r="G5509" s="11"/>
      <c r="H5509" s="11"/>
    </row>
    <row r="5510" spans="1:8" x14ac:dyDescent="0.35">
      <c r="A5510" t="str">
        <f t="shared" si="87"/>
        <v>RTD01FH08</v>
      </c>
      <c r="B5510" t="s">
        <v>208</v>
      </c>
      <c r="C5510" t="s">
        <v>12956</v>
      </c>
      <c r="D5510" t="s">
        <v>3865</v>
      </c>
      <c r="E5510" t="s">
        <v>3866</v>
      </c>
      <c r="F5510" t="s">
        <v>12963</v>
      </c>
      <c r="G5510" s="11"/>
      <c r="H5510" s="11"/>
    </row>
    <row r="5511" spans="1:8" x14ac:dyDescent="0.35">
      <c r="A5511" t="str">
        <f t="shared" si="87"/>
        <v>RTD01FH09</v>
      </c>
      <c r="B5511" t="s">
        <v>208</v>
      </c>
      <c r="C5511" t="s">
        <v>12956</v>
      </c>
      <c r="D5511" t="s">
        <v>3865</v>
      </c>
      <c r="E5511" t="s">
        <v>3866</v>
      </c>
      <c r="F5511" t="s">
        <v>12964</v>
      </c>
      <c r="G5511" s="11"/>
      <c r="H5511" s="11"/>
    </row>
    <row r="5512" spans="1:8" x14ac:dyDescent="0.35">
      <c r="A5512" t="str">
        <f t="shared" si="87"/>
        <v>RTD01FH10</v>
      </c>
      <c r="B5512" t="s">
        <v>208</v>
      </c>
      <c r="C5512" t="s">
        <v>12956</v>
      </c>
      <c r="D5512" t="s">
        <v>3865</v>
      </c>
      <c r="E5512" t="s">
        <v>3866</v>
      </c>
      <c r="F5512" t="s">
        <v>12965</v>
      </c>
      <c r="G5512" s="11" t="s">
        <v>8593</v>
      </c>
      <c r="H5512" s="11">
        <v>43735</v>
      </c>
    </row>
    <row r="5513" spans="1:8" x14ac:dyDescent="0.35">
      <c r="A5513" t="str">
        <f t="shared" si="87"/>
        <v>RTD01FH13</v>
      </c>
      <c r="B5513" t="s">
        <v>208</v>
      </c>
      <c r="C5513" t="s">
        <v>12956</v>
      </c>
      <c r="D5513" t="s">
        <v>3865</v>
      </c>
      <c r="E5513" t="s">
        <v>3866</v>
      </c>
      <c r="F5513" t="s">
        <v>12966</v>
      </c>
      <c r="G5513" s="11"/>
      <c r="H5513" s="11"/>
    </row>
    <row r="5514" spans="1:8" x14ac:dyDescent="0.35">
      <c r="A5514" t="str">
        <f t="shared" si="87"/>
        <v>RTD01FH14</v>
      </c>
      <c r="B5514" t="s">
        <v>208</v>
      </c>
      <c r="C5514" t="s">
        <v>12956</v>
      </c>
      <c r="D5514" t="s">
        <v>3865</v>
      </c>
      <c r="E5514" t="s">
        <v>3866</v>
      </c>
      <c r="F5514" t="s">
        <v>12967</v>
      </c>
      <c r="G5514" s="11"/>
      <c r="H5514" s="11"/>
    </row>
    <row r="5515" spans="1:8" x14ac:dyDescent="0.35">
      <c r="A5515" t="str">
        <f t="shared" si="87"/>
        <v>RTD01FH15</v>
      </c>
      <c r="B5515" t="s">
        <v>208</v>
      </c>
      <c r="C5515" t="s">
        <v>12956</v>
      </c>
      <c r="D5515" t="s">
        <v>3865</v>
      </c>
      <c r="E5515" t="s">
        <v>3866</v>
      </c>
      <c r="F5515" t="s">
        <v>12968</v>
      </c>
      <c r="G5515" s="11"/>
      <c r="H5515" s="11"/>
    </row>
    <row r="5516" spans="1:8" x14ac:dyDescent="0.35">
      <c r="A5516" t="str">
        <f t="shared" si="87"/>
        <v>RTD01FH16</v>
      </c>
      <c r="B5516" t="s">
        <v>208</v>
      </c>
      <c r="C5516" t="s">
        <v>12956</v>
      </c>
      <c r="D5516" t="s">
        <v>3865</v>
      </c>
      <c r="E5516" t="s">
        <v>3866</v>
      </c>
      <c r="F5516" t="s">
        <v>12969</v>
      </c>
      <c r="G5516" s="11"/>
      <c r="H5516" s="11"/>
    </row>
    <row r="5517" spans="1:8" x14ac:dyDescent="0.35">
      <c r="A5517" t="str">
        <f t="shared" si="87"/>
        <v>RTD01FH17</v>
      </c>
      <c r="B5517" t="s">
        <v>208</v>
      </c>
      <c r="C5517" t="s">
        <v>12956</v>
      </c>
      <c r="D5517" t="s">
        <v>3865</v>
      </c>
      <c r="E5517" t="s">
        <v>3866</v>
      </c>
      <c r="F5517" t="s">
        <v>12970</v>
      </c>
      <c r="G5517" s="11"/>
      <c r="H5517" s="11"/>
    </row>
    <row r="5518" spans="1:8" x14ac:dyDescent="0.35">
      <c r="A5518" t="str">
        <f t="shared" si="87"/>
        <v>RTD01FH18</v>
      </c>
      <c r="B5518" t="s">
        <v>208</v>
      </c>
      <c r="C5518" t="s">
        <v>12956</v>
      </c>
      <c r="D5518" t="s">
        <v>3865</v>
      </c>
      <c r="E5518" t="s">
        <v>3866</v>
      </c>
      <c r="F5518" t="s">
        <v>12971</v>
      </c>
      <c r="G5518" s="11"/>
      <c r="H5518" s="11"/>
    </row>
    <row r="5519" spans="1:8" x14ac:dyDescent="0.35">
      <c r="A5519" t="str">
        <f t="shared" si="87"/>
        <v>RTD01FH19</v>
      </c>
      <c r="B5519" t="s">
        <v>208</v>
      </c>
      <c r="C5519" t="s">
        <v>12956</v>
      </c>
      <c r="D5519" t="s">
        <v>3865</v>
      </c>
      <c r="E5519" t="s">
        <v>3866</v>
      </c>
      <c r="F5519" t="s">
        <v>12972</v>
      </c>
      <c r="G5519" s="11"/>
      <c r="H5519" s="11"/>
    </row>
    <row r="5520" spans="1:8" x14ac:dyDescent="0.35">
      <c r="A5520" t="str">
        <f t="shared" si="87"/>
        <v>RTD01FH20</v>
      </c>
      <c r="B5520" t="s">
        <v>208</v>
      </c>
      <c r="C5520" t="s">
        <v>12956</v>
      </c>
      <c r="D5520" t="s">
        <v>3865</v>
      </c>
      <c r="E5520" t="s">
        <v>3866</v>
      </c>
      <c r="F5520" t="s">
        <v>12973</v>
      </c>
      <c r="G5520" s="11"/>
      <c r="H5520" s="11"/>
    </row>
    <row r="5521" spans="1:8" x14ac:dyDescent="0.35">
      <c r="A5521" t="str">
        <f t="shared" si="87"/>
        <v>RTD01FH21</v>
      </c>
      <c r="B5521" t="s">
        <v>208</v>
      </c>
      <c r="C5521" t="s">
        <v>12956</v>
      </c>
      <c r="D5521" t="s">
        <v>3865</v>
      </c>
      <c r="E5521" t="s">
        <v>3866</v>
      </c>
      <c r="F5521" t="s">
        <v>12974</v>
      </c>
      <c r="G5521" s="11"/>
      <c r="H5521" s="11"/>
    </row>
    <row r="5522" spans="1:8" x14ac:dyDescent="0.35">
      <c r="A5522" t="str">
        <f t="shared" si="87"/>
        <v>RTD01FH23</v>
      </c>
      <c r="B5522" t="s">
        <v>208</v>
      </c>
      <c r="C5522" t="s">
        <v>12956</v>
      </c>
      <c r="D5522" t="s">
        <v>3865</v>
      </c>
      <c r="E5522" t="s">
        <v>3866</v>
      </c>
      <c r="F5522" t="s">
        <v>12975</v>
      </c>
      <c r="G5522" s="11"/>
      <c r="H5522" s="11"/>
    </row>
    <row r="5523" spans="1:8" x14ac:dyDescent="0.35">
      <c r="A5523" t="str">
        <f t="shared" si="87"/>
        <v>RTD01FH24</v>
      </c>
      <c r="B5523" t="s">
        <v>208</v>
      </c>
      <c r="C5523" t="s">
        <v>12956</v>
      </c>
      <c r="D5523" t="s">
        <v>3865</v>
      </c>
      <c r="E5523" t="s">
        <v>3866</v>
      </c>
      <c r="F5523" t="s">
        <v>12976</v>
      </c>
      <c r="G5523" s="11"/>
      <c r="H5523" s="11"/>
    </row>
    <row r="5524" spans="1:8" x14ac:dyDescent="0.35">
      <c r="A5524" t="str">
        <f t="shared" si="87"/>
        <v>RTD01FH25</v>
      </c>
      <c r="B5524" t="s">
        <v>208</v>
      </c>
      <c r="C5524" t="s">
        <v>12956</v>
      </c>
      <c r="D5524" t="s">
        <v>3865</v>
      </c>
      <c r="E5524" t="s">
        <v>3866</v>
      </c>
      <c r="F5524" t="s">
        <v>12977</v>
      </c>
      <c r="G5524" s="11"/>
      <c r="H5524" s="11"/>
    </row>
    <row r="5525" spans="1:8" x14ac:dyDescent="0.35">
      <c r="A5525" t="str">
        <f t="shared" si="87"/>
        <v>RTD01FH27</v>
      </c>
      <c r="B5525" t="s">
        <v>208</v>
      </c>
      <c r="C5525" t="s">
        <v>12956</v>
      </c>
      <c r="D5525" t="s">
        <v>3865</v>
      </c>
      <c r="E5525" t="s">
        <v>3866</v>
      </c>
      <c r="F5525" t="s">
        <v>12978</v>
      </c>
      <c r="G5525" s="11"/>
      <c r="H5525" s="11"/>
    </row>
    <row r="5526" spans="1:8" x14ac:dyDescent="0.35">
      <c r="A5526" t="str">
        <f t="shared" si="87"/>
        <v>RTD01FH29</v>
      </c>
      <c r="B5526" t="s">
        <v>208</v>
      </c>
      <c r="C5526" t="s">
        <v>12956</v>
      </c>
      <c r="D5526" t="s">
        <v>3865</v>
      </c>
      <c r="E5526" t="s">
        <v>3866</v>
      </c>
      <c r="F5526" t="s">
        <v>12979</v>
      </c>
      <c r="G5526" s="11"/>
      <c r="H5526" s="11"/>
    </row>
    <row r="5527" spans="1:8" x14ac:dyDescent="0.35">
      <c r="A5527" t="str">
        <f t="shared" si="87"/>
        <v>RTD01FH30</v>
      </c>
      <c r="B5527" t="s">
        <v>208</v>
      </c>
      <c r="C5527" t="s">
        <v>12956</v>
      </c>
      <c r="D5527" t="s">
        <v>3865</v>
      </c>
      <c r="E5527" t="s">
        <v>3866</v>
      </c>
      <c r="F5527" t="s">
        <v>12980</v>
      </c>
      <c r="G5527" s="11"/>
      <c r="H5527" s="11"/>
    </row>
    <row r="5528" spans="1:8" x14ac:dyDescent="0.35">
      <c r="A5528" t="str">
        <f t="shared" si="87"/>
        <v>RTD01FH37</v>
      </c>
      <c r="B5528" t="s">
        <v>208</v>
      </c>
      <c r="C5528" t="s">
        <v>12956</v>
      </c>
      <c r="D5528" t="s">
        <v>3865</v>
      </c>
      <c r="E5528" t="s">
        <v>3866</v>
      </c>
      <c r="F5528" t="s">
        <v>12981</v>
      </c>
      <c r="G5528" s="11"/>
      <c r="H5528" s="11"/>
    </row>
    <row r="5529" spans="1:8" x14ac:dyDescent="0.35">
      <c r="A5529" t="str">
        <f t="shared" si="87"/>
        <v>RTD01FH38</v>
      </c>
      <c r="B5529" t="s">
        <v>208</v>
      </c>
      <c r="C5529" t="s">
        <v>12956</v>
      </c>
      <c r="D5529" t="s">
        <v>3865</v>
      </c>
      <c r="E5529" t="s">
        <v>3866</v>
      </c>
      <c r="F5529" t="s">
        <v>12982</v>
      </c>
      <c r="G5529" s="11"/>
      <c r="H5529" s="11"/>
    </row>
    <row r="5530" spans="1:8" x14ac:dyDescent="0.35">
      <c r="A5530" t="str">
        <f t="shared" si="87"/>
        <v>RTD01FHPICU</v>
      </c>
      <c r="B5530" t="s">
        <v>208</v>
      </c>
      <c r="C5530" t="s">
        <v>12956</v>
      </c>
      <c r="D5530" t="s">
        <v>3865</v>
      </c>
      <c r="E5530" t="s">
        <v>3866</v>
      </c>
      <c r="F5530" t="s">
        <v>12983</v>
      </c>
      <c r="G5530" s="11"/>
      <c r="H5530" s="11"/>
    </row>
    <row r="5531" spans="1:8" x14ac:dyDescent="0.35">
      <c r="A5531" t="str">
        <f t="shared" si="87"/>
        <v>RTD06NCCC32</v>
      </c>
      <c r="B5531" t="s">
        <v>208</v>
      </c>
      <c r="C5531" t="s">
        <v>12956</v>
      </c>
      <c r="D5531" t="s">
        <v>3873</v>
      </c>
      <c r="E5531" t="s">
        <v>3874</v>
      </c>
      <c r="F5531" t="s">
        <v>12984</v>
      </c>
      <c r="G5531" s="11"/>
      <c r="H5531" s="11"/>
    </row>
    <row r="5532" spans="1:8" x14ac:dyDescent="0.35">
      <c r="A5532" t="str">
        <f t="shared" si="87"/>
        <v>RTD06NCCC33</v>
      </c>
      <c r="B5532" t="s">
        <v>208</v>
      </c>
      <c r="C5532" t="s">
        <v>12956</v>
      </c>
      <c r="D5532" t="s">
        <v>3873</v>
      </c>
      <c r="E5532" t="s">
        <v>3874</v>
      </c>
      <c r="F5532" t="s">
        <v>12985</v>
      </c>
      <c r="G5532" s="11"/>
      <c r="H5532" s="11"/>
    </row>
    <row r="5533" spans="1:8" x14ac:dyDescent="0.35">
      <c r="A5533" t="str">
        <f t="shared" si="87"/>
        <v>RTD06NCCC34</v>
      </c>
      <c r="B5533" t="s">
        <v>208</v>
      </c>
      <c r="C5533" t="s">
        <v>12956</v>
      </c>
      <c r="D5533" t="s">
        <v>3873</v>
      </c>
      <c r="E5533" t="s">
        <v>3874</v>
      </c>
      <c r="F5533" t="s">
        <v>12986</v>
      </c>
      <c r="G5533" s="11"/>
      <c r="H5533" s="11"/>
    </row>
    <row r="5534" spans="1:8" x14ac:dyDescent="0.35">
      <c r="A5534" t="str">
        <f t="shared" si="87"/>
        <v>RTD06NCCC35</v>
      </c>
      <c r="B5534" t="s">
        <v>208</v>
      </c>
      <c r="C5534" t="s">
        <v>12956</v>
      </c>
      <c r="D5534" t="s">
        <v>3873</v>
      </c>
      <c r="E5534" t="s">
        <v>3874</v>
      </c>
      <c r="F5534" t="s">
        <v>12987</v>
      </c>
      <c r="G5534" s="11"/>
      <c r="H5534" s="11"/>
    </row>
    <row r="5535" spans="1:8" x14ac:dyDescent="0.35">
      <c r="A5535" t="str">
        <f t="shared" si="87"/>
        <v>RTD02RV01A</v>
      </c>
      <c r="B5535" t="s">
        <v>208</v>
      </c>
      <c r="C5535" t="s">
        <v>12956</v>
      </c>
      <c r="D5535" t="s">
        <v>3879</v>
      </c>
      <c r="E5535" t="s">
        <v>3880</v>
      </c>
      <c r="F5535" t="s">
        <v>12988</v>
      </c>
      <c r="G5535" s="11"/>
      <c r="H5535" s="11"/>
    </row>
    <row r="5536" spans="1:8" x14ac:dyDescent="0.35">
      <c r="A5536" t="str">
        <f t="shared" si="87"/>
        <v>RTD02RV01B</v>
      </c>
      <c r="B5536" t="s">
        <v>208</v>
      </c>
      <c r="C5536" t="s">
        <v>12956</v>
      </c>
      <c r="D5536" t="s">
        <v>3879</v>
      </c>
      <c r="E5536" t="s">
        <v>3880</v>
      </c>
      <c r="F5536" t="s">
        <v>12989</v>
      </c>
      <c r="G5536" s="11"/>
      <c r="H5536" s="11"/>
    </row>
    <row r="5537" spans="1:8" x14ac:dyDescent="0.35">
      <c r="A5537" t="str">
        <f t="shared" si="87"/>
        <v>RTD02RV02</v>
      </c>
      <c r="B5537" t="s">
        <v>208</v>
      </c>
      <c r="C5537" t="s">
        <v>12956</v>
      </c>
      <c r="D5537" t="s">
        <v>3879</v>
      </c>
      <c r="E5537" t="s">
        <v>3880</v>
      </c>
      <c r="F5537" t="s">
        <v>12990</v>
      </c>
      <c r="G5537" s="11"/>
      <c r="H5537" s="11"/>
    </row>
    <row r="5538" spans="1:8" x14ac:dyDescent="0.35">
      <c r="A5538" t="str">
        <f t="shared" si="87"/>
        <v>RTD02RV03</v>
      </c>
      <c r="B5538" t="s">
        <v>208</v>
      </c>
      <c r="C5538" t="s">
        <v>12956</v>
      </c>
      <c r="D5538" t="s">
        <v>3879</v>
      </c>
      <c r="E5538" t="s">
        <v>3880</v>
      </c>
      <c r="F5538" t="s">
        <v>12991</v>
      </c>
      <c r="G5538" s="11"/>
      <c r="H5538" s="11"/>
    </row>
    <row r="5539" spans="1:8" x14ac:dyDescent="0.35">
      <c r="A5539" t="str">
        <f t="shared" si="87"/>
        <v>RTD02RV04</v>
      </c>
      <c r="B5539" t="s">
        <v>208</v>
      </c>
      <c r="C5539" t="s">
        <v>12956</v>
      </c>
      <c r="D5539" t="s">
        <v>3879</v>
      </c>
      <c r="E5539" t="s">
        <v>3880</v>
      </c>
      <c r="F5539" t="s">
        <v>12992</v>
      </c>
      <c r="G5539" s="11"/>
      <c r="H5539" s="11"/>
    </row>
    <row r="5540" spans="1:8" x14ac:dyDescent="0.35">
      <c r="A5540" t="str">
        <f t="shared" si="87"/>
        <v>RTD02RV05</v>
      </c>
      <c r="B5540" t="s">
        <v>208</v>
      </c>
      <c r="C5540" t="s">
        <v>12956</v>
      </c>
      <c r="D5540" t="s">
        <v>3879</v>
      </c>
      <c r="E5540" t="s">
        <v>3880</v>
      </c>
      <c r="F5540" t="s">
        <v>12993</v>
      </c>
      <c r="G5540" s="11"/>
      <c r="H5540" s="11"/>
    </row>
    <row r="5541" spans="1:8" x14ac:dyDescent="0.35">
      <c r="A5541" t="str">
        <f t="shared" si="87"/>
        <v>RTD02RV09</v>
      </c>
      <c r="B5541" t="s">
        <v>208</v>
      </c>
      <c r="C5541" t="s">
        <v>12956</v>
      </c>
      <c r="D5541" t="s">
        <v>3879</v>
      </c>
      <c r="E5541" t="s">
        <v>3880</v>
      </c>
      <c r="F5541" t="s">
        <v>12994</v>
      </c>
      <c r="G5541" s="11"/>
      <c r="H5541" s="11"/>
    </row>
    <row r="5542" spans="1:8" x14ac:dyDescent="0.35">
      <c r="A5542" t="str">
        <f t="shared" si="87"/>
        <v>RTD02RV10</v>
      </c>
      <c r="B5542" t="s">
        <v>208</v>
      </c>
      <c r="C5542" t="s">
        <v>12956</v>
      </c>
      <c r="D5542" t="s">
        <v>3879</v>
      </c>
      <c r="E5542" t="s">
        <v>3880</v>
      </c>
      <c r="F5542" t="s">
        <v>12995</v>
      </c>
      <c r="G5542" s="11"/>
      <c r="H5542" s="11"/>
    </row>
    <row r="5543" spans="1:8" x14ac:dyDescent="0.35">
      <c r="A5543" t="str">
        <f t="shared" si="87"/>
        <v>RTD02RV11</v>
      </c>
      <c r="B5543" t="s">
        <v>208</v>
      </c>
      <c r="C5543" t="s">
        <v>12956</v>
      </c>
      <c r="D5543" t="s">
        <v>3879</v>
      </c>
      <c r="E5543" t="s">
        <v>3880</v>
      </c>
      <c r="F5543" t="s">
        <v>12996</v>
      </c>
      <c r="G5543" s="11"/>
      <c r="H5543" s="11"/>
    </row>
    <row r="5544" spans="1:8" x14ac:dyDescent="0.35">
      <c r="A5544" t="str">
        <f t="shared" si="87"/>
        <v>RTD02RV12</v>
      </c>
      <c r="B5544" t="s">
        <v>208</v>
      </c>
      <c r="C5544" t="s">
        <v>12956</v>
      </c>
      <c r="D5544" t="s">
        <v>3879</v>
      </c>
      <c r="E5544" t="s">
        <v>3880</v>
      </c>
      <c r="F5544" t="s">
        <v>12997</v>
      </c>
      <c r="G5544" s="11"/>
      <c r="H5544" s="11"/>
    </row>
    <row r="5545" spans="1:8" x14ac:dyDescent="0.35">
      <c r="A5545" t="str">
        <f t="shared" si="87"/>
        <v>RTD02RV15</v>
      </c>
      <c r="B5545" t="s">
        <v>208</v>
      </c>
      <c r="C5545" t="s">
        <v>12956</v>
      </c>
      <c r="D5545" t="s">
        <v>3879</v>
      </c>
      <c r="E5545" t="s">
        <v>3880</v>
      </c>
      <c r="F5545" t="s">
        <v>12998</v>
      </c>
      <c r="G5545" s="11"/>
      <c r="H5545" s="11"/>
    </row>
    <row r="5546" spans="1:8" x14ac:dyDescent="0.35">
      <c r="A5546" t="str">
        <f t="shared" si="87"/>
        <v>RTD02RV16</v>
      </c>
      <c r="B5546" t="s">
        <v>208</v>
      </c>
      <c r="C5546" t="s">
        <v>12956</v>
      </c>
      <c r="D5546" t="s">
        <v>3879</v>
      </c>
      <c r="E5546" t="s">
        <v>3880</v>
      </c>
      <c r="F5546" t="s">
        <v>12999</v>
      </c>
      <c r="G5546" s="11"/>
      <c r="H5546" s="11"/>
    </row>
    <row r="5547" spans="1:8" x14ac:dyDescent="0.35">
      <c r="A5547" t="str">
        <f t="shared" si="87"/>
        <v>RTD02RV18</v>
      </c>
      <c r="B5547" t="s">
        <v>208</v>
      </c>
      <c r="C5547" t="s">
        <v>12956</v>
      </c>
      <c r="D5547" t="s">
        <v>3879</v>
      </c>
      <c r="E5547" t="s">
        <v>3880</v>
      </c>
      <c r="F5547" t="s">
        <v>13000</v>
      </c>
      <c r="G5547" s="11"/>
      <c r="H5547" s="11"/>
    </row>
    <row r="5548" spans="1:8" x14ac:dyDescent="0.35">
      <c r="A5548" t="str">
        <f t="shared" si="87"/>
        <v>RTD02RV19</v>
      </c>
      <c r="B5548" t="s">
        <v>208</v>
      </c>
      <c r="C5548" t="s">
        <v>12956</v>
      </c>
      <c r="D5548" t="s">
        <v>3879</v>
      </c>
      <c r="E5548" t="s">
        <v>3880</v>
      </c>
      <c r="F5548" t="s">
        <v>13001</v>
      </c>
      <c r="G5548" s="11"/>
      <c r="H5548" s="11"/>
    </row>
    <row r="5549" spans="1:8" x14ac:dyDescent="0.35">
      <c r="A5549" t="str">
        <f t="shared" si="87"/>
        <v>RTD02RV20</v>
      </c>
      <c r="B5549" t="s">
        <v>208</v>
      </c>
      <c r="C5549" t="s">
        <v>12956</v>
      </c>
      <c r="D5549" t="s">
        <v>3879</v>
      </c>
      <c r="E5549" t="s">
        <v>3880</v>
      </c>
      <c r="F5549" t="s">
        <v>13002</v>
      </c>
      <c r="G5549" s="11"/>
      <c r="H5549" s="11"/>
    </row>
    <row r="5550" spans="1:8" x14ac:dyDescent="0.35">
      <c r="A5550" t="str">
        <f t="shared" si="87"/>
        <v>RTD02RV22</v>
      </c>
      <c r="B5550" t="s">
        <v>208</v>
      </c>
      <c r="C5550" t="s">
        <v>12956</v>
      </c>
      <c r="D5550" t="s">
        <v>3879</v>
      </c>
      <c r="E5550" t="s">
        <v>3880</v>
      </c>
      <c r="F5550" t="s">
        <v>13003</v>
      </c>
      <c r="G5550" s="11"/>
      <c r="H5550" s="11"/>
    </row>
    <row r="5551" spans="1:8" x14ac:dyDescent="0.35">
      <c r="A5551" t="str">
        <f t="shared" si="87"/>
        <v>RTD02RV23</v>
      </c>
      <c r="B5551" t="s">
        <v>208</v>
      </c>
      <c r="C5551" t="s">
        <v>12956</v>
      </c>
      <c r="D5551" t="s">
        <v>3879</v>
      </c>
      <c r="E5551" t="s">
        <v>3880</v>
      </c>
      <c r="F5551" t="s">
        <v>13004</v>
      </c>
      <c r="G5551" s="11"/>
      <c r="H5551" s="11"/>
    </row>
    <row r="5552" spans="1:8" x14ac:dyDescent="0.35">
      <c r="A5552" t="str">
        <f t="shared" ref="A5552:A5615" si="88">CONCATENATE(D5552,F5552)</f>
        <v>RTD02RV30</v>
      </c>
      <c r="B5552" t="s">
        <v>208</v>
      </c>
      <c r="C5552" t="s">
        <v>12956</v>
      </c>
      <c r="D5552" t="s">
        <v>3879</v>
      </c>
      <c r="E5552" t="s">
        <v>3880</v>
      </c>
      <c r="F5552" t="s">
        <v>13005</v>
      </c>
      <c r="G5552" s="11"/>
      <c r="H5552" s="11"/>
    </row>
    <row r="5553" spans="1:8" x14ac:dyDescent="0.35">
      <c r="A5553" t="str">
        <f t="shared" si="88"/>
        <v>RTD02RV31</v>
      </c>
      <c r="B5553" t="s">
        <v>208</v>
      </c>
      <c r="C5553" t="s">
        <v>12956</v>
      </c>
      <c r="D5553" t="s">
        <v>3879</v>
      </c>
      <c r="E5553" t="s">
        <v>3880</v>
      </c>
      <c r="F5553" t="s">
        <v>13006</v>
      </c>
      <c r="G5553" s="11"/>
      <c r="H5553" s="11"/>
    </row>
    <row r="5554" spans="1:8" x14ac:dyDescent="0.35">
      <c r="A5554" t="str">
        <f t="shared" si="88"/>
        <v>RTD02RV32/33</v>
      </c>
      <c r="B5554" t="s">
        <v>208</v>
      </c>
      <c r="C5554" t="s">
        <v>12956</v>
      </c>
      <c r="D5554" t="s">
        <v>3879</v>
      </c>
      <c r="E5554" t="s">
        <v>3880</v>
      </c>
      <c r="F5554" t="s">
        <v>13007</v>
      </c>
      <c r="G5554" s="11"/>
      <c r="H5554" s="11"/>
    </row>
    <row r="5555" spans="1:8" x14ac:dyDescent="0.35">
      <c r="A5555" t="str">
        <f t="shared" si="88"/>
        <v>RTD02RV34</v>
      </c>
      <c r="B5555" t="s">
        <v>208</v>
      </c>
      <c r="C5555" t="s">
        <v>12956</v>
      </c>
      <c r="D5555" t="s">
        <v>3879</v>
      </c>
      <c r="E5555" t="s">
        <v>3880</v>
      </c>
      <c r="F5555" t="s">
        <v>13008</v>
      </c>
      <c r="G5555" s="11"/>
      <c r="H5555" s="11"/>
    </row>
    <row r="5556" spans="1:8" x14ac:dyDescent="0.35">
      <c r="A5556" t="str">
        <f t="shared" si="88"/>
        <v>RTD02RV35</v>
      </c>
      <c r="B5556" t="s">
        <v>208</v>
      </c>
      <c r="C5556" t="s">
        <v>12956</v>
      </c>
      <c r="D5556" t="s">
        <v>3879</v>
      </c>
      <c r="E5556" t="s">
        <v>3880</v>
      </c>
      <c r="F5556" t="s">
        <v>13009</v>
      </c>
      <c r="G5556" s="11"/>
      <c r="H5556" s="11"/>
    </row>
    <row r="5557" spans="1:8" x14ac:dyDescent="0.35">
      <c r="A5557" t="str">
        <f t="shared" si="88"/>
        <v>RTD02RV36</v>
      </c>
      <c r="B5557" t="s">
        <v>208</v>
      </c>
      <c r="C5557" t="s">
        <v>12956</v>
      </c>
      <c r="D5557" t="s">
        <v>3879</v>
      </c>
      <c r="E5557" t="s">
        <v>3880</v>
      </c>
      <c r="F5557" t="s">
        <v>13010</v>
      </c>
      <c r="G5557" s="11"/>
      <c r="H5557" s="11"/>
    </row>
    <row r="5558" spans="1:8" x14ac:dyDescent="0.35">
      <c r="A5558" t="str">
        <f t="shared" si="88"/>
        <v>RTD02RV37</v>
      </c>
      <c r="B5558" t="s">
        <v>208</v>
      </c>
      <c r="C5558" t="s">
        <v>12956</v>
      </c>
      <c r="D5558" t="s">
        <v>3879</v>
      </c>
      <c r="E5558" t="s">
        <v>3880</v>
      </c>
      <c r="F5558" t="s">
        <v>13011</v>
      </c>
      <c r="G5558" s="11"/>
      <c r="H5558" s="11"/>
    </row>
    <row r="5559" spans="1:8" x14ac:dyDescent="0.35">
      <c r="A5559" t="str">
        <f t="shared" si="88"/>
        <v>RTD02RV38C</v>
      </c>
      <c r="B5559" t="s">
        <v>208</v>
      </c>
      <c r="C5559" t="s">
        <v>12956</v>
      </c>
      <c r="D5559" t="s">
        <v>3879</v>
      </c>
      <c r="E5559" t="s">
        <v>3880</v>
      </c>
      <c r="F5559" t="s">
        <v>13012</v>
      </c>
      <c r="G5559" s="11"/>
      <c r="H5559" s="11"/>
    </row>
    <row r="5560" spans="1:8" x14ac:dyDescent="0.35">
      <c r="A5560" t="str">
        <f t="shared" si="88"/>
        <v>RTD02RV40</v>
      </c>
      <c r="B5560" t="s">
        <v>208</v>
      </c>
      <c r="C5560" t="s">
        <v>12956</v>
      </c>
      <c r="D5560" t="s">
        <v>3879</v>
      </c>
      <c r="E5560" t="s">
        <v>3880</v>
      </c>
      <c r="F5560" t="s">
        <v>13013</v>
      </c>
      <c r="G5560" s="11"/>
      <c r="H5560" s="11"/>
    </row>
    <row r="5561" spans="1:8" x14ac:dyDescent="0.35">
      <c r="A5561" t="str">
        <f t="shared" si="88"/>
        <v>RTD02RV41</v>
      </c>
      <c r="B5561" t="s">
        <v>208</v>
      </c>
      <c r="C5561" t="s">
        <v>12956</v>
      </c>
      <c r="D5561" t="s">
        <v>3879</v>
      </c>
      <c r="E5561" t="s">
        <v>3880</v>
      </c>
      <c r="F5561" t="s">
        <v>13014</v>
      </c>
      <c r="G5561" s="11"/>
      <c r="H5561" s="11"/>
    </row>
    <row r="5562" spans="1:8" x14ac:dyDescent="0.35">
      <c r="A5562" t="str">
        <f t="shared" si="88"/>
        <v>RTD02RV42</v>
      </c>
      <c r="B5562" t="s">
        <v>208</v>
      </c>
      <c r="C5562" t="s">
        <v>12956</v>
      </c>
      <c r="D5562" t="s">
        <v>3879</v>
      </c>
      <c r="E5562" t="s">
        <v>3880</v>
      </c>
      <c r="F5562" t="s">
        <v>13015</v>
      </c>
      <c r="G5562" s="11"/>
      <c r="H5562" s="11"/>
    </row>
    <row r="5563" spans="1:8" x14ac:dyDescent="0.35">
      <c r="A5563" t="str">
        <f t="shared" si="88"/>
        <v>RTD02RV43</v>
      </c>
      <c r="B5563" t="s">
        <v>208</v>
      </c>
      <c r="C5563" t="s">
        <v>12956</v>
      </c>
      <c r="D5563" t="s">
        <v>3879</v>
      </c>
      <c r="E5563" t="s">
        <v>3880</v>
      </c>
      <c r="F5563" t="s">
        <v>13016</v>
      </c>
      <c r="G5563" s="11"/>
      <c r="H5563" s="11"/>
    </row>
    <row r="5564" spans="1:8" x14ac:dyDescent="0.35">
      <c r="A5564" t="str">
        <f t="shared" si="88"/>
        <v>RTD02RV44</v>
      </c>
      <c r="B5564" t="s">
        <v>208</v>
      </c>
      <c r="C5564" t="s">
        <v>12956</v>
      </c>
      <c r="D5564" t="s">
        <v>3879</v>
      </c>
      <c r="E5564" t="s">
        <v>3880</v>
      </c>
      <c r="F5564" t="s">
        <v>13017</v>
      </c>
      <c r="G5564" s="11"/>
      <c r="H5564" s="11"/>
    </row>
    <row r="5565" spans="1:8" x14ac:dyDescent="0.35">
      <c r="A5565" t="str">
        <f t="shared" si="88"/>
        <v>RTD02RV46</v>
      </c>
      <c r="B5565" t="s">
        <v>208</v>
      </c>
      <c r="C5565" t="s">
        <v>12956</v>
      </c>
      <c r="D5565" t="s">
        <v>3879</v>
      </c>
      <c r="E5565" t="s">
        <v>3880</v>
      </c>
      <c r="F5565" t="s">
        <v>13018</v>
      </c>
      <c r="G5565" s="11"/>
      <c r="H5565" s="11"/>
    </row>
    <row r="5566" spans="1:8" x14ac:dyDescent="0.35">
      <c r="A5566" t="str">
        <f t="shared" si="88"/>
        <v>RTD02RV47</v>
      </c>
      <c r="B5566" t="s">
        <v>208</v>
      </c>
      <c r="C5566" t="s">
        <v>12956</v>
      </c>
      <c r="D5566" t="s">
        <v>3879</v>
      </c>
      <c r="E5566" t="s">
        <v>3880</v>
      </c>
      <c r="F5566" t="s">
        <v>13019</v>
      </c>
      <c r="G5566" s="11"/>
      <c r="H5566" s="11"/>
    </row>
    <row r="5567" spans="1:8" x14ac:dyDescent="0.35">
      <c r="A5567" t="str">
        <f t="shared" si="88"/>
        <v>RTD02RV48</v>
      </c>
      <c r="B5567" t="s">
        <v>208</v>
      </c>
      <c r="C5567" t="s">
        <v>12956</v>
      </c>
      <c r="D5567" t="s">
        <v>3879</v>
      </c>
      <c r="E5567" t="s">
        <v>3880</v>
      </c>
      <c r="F5567" t="s">
        <v>13020</v>
      </c>
      <c r="G5567" s="11"/>
      <c r="H5567" s="11"/>
    </row>
    <row r="5568" spans="1:8" x14ac:dyDescent="0.35">
      <c r="A5568" t="str">
        <f t="shared" si="88"/>
        <v>RTD02RV49</v>
      </c>
      <c r="B5568" t="s">
        <v>208</v>
      </c>
      <c r="C5568" t="s">
        <v>12956</v>
      </c>
      <c r="D5568" t="s">
        <v>3879</v>
      </c>
      <c r="E5568" t="s">
        <v>3880</v>
      </c>
      <c r="F5568" t="s">
        <v>13021</v>
      </c>
      <c r="G5568" s="11"/>
      <c r="H5568" s="11"/>
    </row>
    <row r="5569" spans="1:8" x14ac:dyDescent="0.35">
      <c r="A5569" t="str">
        <f t="shared" si="88"/>
        <v>RTD02RV50</v>
      </c>
      <c r="B5569" t="s">
        <v>208</v>
      </c>
      <c r="C5569" t="s">
        <v>12956</v>
      </c>
      <c r="D5569" t="s">
        <v>3879</v>
      </c>
      <c r="E5569" t="s">
        <v>3880</v>
      </c>
      <c r="F5569" t="s">
        <v>13022</v>
      </c>
      <c r="G5569" s="11"/>
      <c r="H5569" s="11"/>
    </row>
    <row r="5570" spans="1:8" x14ac:dyDescent="0.35">
      <c r="A5570" t="str">
        <f t="shared" si="88"/>
        <v>RTD02RV51</v>
      </c>
      <c r="B5570" t="s">
        <v>208</v>
      </c>
      <c r="C5570" t="s">
        <v>12956</v>
      </c>
      <c r="D5570" t="s">
        <v>3879</v>
      </c>
      <c r="E5570" t="s">
        <v>3880</v>
      </c>
      <c r="F5570" t="s">
        <v>13023</v>
      </c>
      <c r="G5570" s="11"/>
      <c r="H5570" s="11"/>
    </row>
    <row r="5571" spans="1:8" x14ac:dyDescent="0.35">
      <c r="A5571" t="str">
        <f t="shared" si="88"/>
        <v>RTD02RV52</v>
      </c>
      <c r="B5571" t="s">
        <v>208</v>
      </c>
      <c r="C5571" t="s">
        <v>12956</v>
      </c>
      <c r="D5571" t="s">
        <v>3879</v>
      </c>
      <c r="E5571" t="s">
        <v>3880</v>
      </c>
      <c r="F5571" t="s">
        <v>13024</v>
      </c>
      <c r="G5571" s="11"/>
      <c r="H5571" s="11"/>
    </row>
    <row r="5572" spans="1:8" x14ac:dyDescent="0.35">
      <c r="A5572" t="str">
        <f t="shared" si="88"/>
        <v>RTD02RVAS</v>
      </c>
      <c r="B5572" t="s">
        <v>208</v>
      </c>
      <c r="C5572" t="s">
        <v>12956</v>
      </c>
      <c r="D5572" t="s">
        <v>3879</v>
      </c>
      <c r="E5572" t="s">
        <v>3880</v>
      </c>
      <c r="F5572" t="s">
        <v>13025</v>
      </c>
      <c r="G5572" s="11"/>
      <c r="H5572" s="11"/>
    </row>
    <row r="5573" spans="1:8" x14ac:dyDescent="0.35">
      <c r="A5573" t="str">
        <f t="shared" si="88"/>
        <v>RTD02RVNBC</v>
      </c>
      <c r="B5573" t="s">
        <v>208</v>
      </c>
      <c r="C5573" t="s">
        <v>12956</v>
      </c>
      <c r="D5573" t="s">
        <v>3879</v>
      </c>
      <c r="E5573" t="s">
        <v>3880</v>
      </c>
      <c r="F5573" t="s">
        <v>13026</v>
      </c>
      <c r="G5573" s="11"/>
      <c r="H5573" s="11"/>
    </row>
    <row r="5574" spans="1:8" x14ac:dyDescent="0.35">
      <c r="A5574" t="str">
        <f t="shared" si="88"/>
        <v>RTD02RVNEU</v>
      </c>
      <c r="B5574" t="s">
        <v>208</v>
      </c>
      <c r="C5574" t="s">
        <v>12956</v>
      </c>
      <c r="D5574" t="s">
        <v>3879</v>
      </c>
      <c r="E5574" t="s">
        <v>3880</v>
      </c>
      <c r="F5574" t="s">
        <v>13027</v>
      </c>
      <c r="G5574" s="11"/>
      <c r="H5574" s="11"/>
    </row>
    <row r="5575" spans="1:8" x14ac:dyDescent="0.35">
      <c r="A5575" t="str">
        <f t="shared" si="88"/>
        <v>RTD02RVPARK</v>
      </c>
      <c r="B5575" t="s">
        <v>208</v>
      </c>
      <c r="C5575" t="s">
        <v>12956</v>
      </c>
      <c r="D5575" t="s">
        <v>3879</v>
      </c>
      <c r="E5575" t="s">
        <v>3880</v>
      </c>
      <c r="F5575" t="s">
        <v>13028</v>
      </c>
      <c r="G5575" s="11"/>
      <c r="H5575" s="11"/>
    </row>
    <row r="5576" spans="1:8" x14ac:dyDescent="0.35">
      <c r="A5576" t="str">
        <f t="shared" si="88"/>
        <v>RTD02RVRDS</v>
      </c>
      <c r="B5576" t="s">
        <v>208</v>
      </c>
      <c r="C5576" t="s">
        <v>12956</v>
      </c>
      <c r="D5576" t="s">
        <v>3879</v>
      </c>
      <c r="E5576" t="s">
        <v>3880</v>
      </c>
      <c r="F5576" t="s">
        <v>13029</v>
      </c>
      <c r="G5576" s="11"/>
      <c r="H5576" s="11"/>
    </row>
    <row r="5577" spans="1:8" x14ac:dyDescent="0.35">
      <c r="A5577" t="str">
        <f t="shared" si="88"/>
        <v>RQWG0Birthing Unit</v>
      </c>
      <c r="B5577" t="s">
        <v>209</v>
      </c>
      <c r="C5577" t="s">
        <v>13030</v>
      </c>
      <c r="D5577" t="s">
        <v>3017</v>
      </c>
      <c r="E5577" t="s">
        <v>3018</v>
      </c>
      <c r="F5577" t="s">
        <v>11178</v>
      </c>
      <c r="G5577" s="11"/>
      <c r="H5577" s="11"/>
    </row>
    <row r="5578" spans="1:8" x14ac:dyDescent="0.35">
      <c r="A5578" t="str">
        <f t="shared" si="88"/>
        <v>RQWG0Chamberlen Ward</v>
      </c>
      <c r="B5578" t="s">
        <v>209</v>
      </c>
      <c r="C5578" t="s">
        <v>13030</v>
      </c>
      <c r="D5578" t="s">
        <v>3017</v>
      </c>
      <c r="E5578" t="s">
        <v>3018</v>
      </c>
      <c r="F5578" t="s">
        <v>13031</v>
      </c>
      <c r="G5578" s="11"/>
      <c r="H5578" s="11"/>
    </row>
    <row r="5579" spans="1:8" x14ac:dyDescent="0.35">
      <c r="A5579" t="str">
        <f t="shared" si="88"/>
        <v>RQWG0Charnley Ward</v>
      </c>
      <c r="B5579" t="s">
        <v>209</v>
      </c>
      <c r="C5579" t="s">
        <v>13030</v>
      </c>
      <c r="D5579" t="s">
        <v>3017</v>
      </c>
      <c r="E5579" t="s">
        <v>3018</v>
      </c>
      <c r="F5579" t="s">
        <v>13032</v>
      </c>
      <c r="G5579" s="11"/>
      <c r="H5579" s="11"/>
    </row>
    <row r="5580" spans="1:8" x14ac:dyDescent="0.35">
      <c r="A5580" t="str">
        <f t="shared" si="88"/>
        <v>RQWG0Dolphin Ward</v>
      </c>
      <c r="B5580" t="s">
        <v>209</v>
      </c>
      <c r="C5580" t="s">
        <v>13030</v>
      </c>
      <c r="D5580" t="s">
        <v>3017</v>
      </c>
      <c r="E5580" t="s">
        <v>3018</v>
      </c>
      <c r="F5580" t="s">
        <v>13033</v>
      </c>
      <c r="G5580" s="11"/>
      <c r="H5580" s="11"/>
    </row>
    <row r="5581" spans="1:8" x14ac:dyDescent="0.35">
      <c r="A5581" t="str">
        <f t="shared" si="88"/>
        <v>RQWG0Gibberd Ward</v>
      </c>
      <c r="B5581" t="s">
        <v>209</v>
      </c>
      <c r="C5581" t="s">
        <v>13030</v>
      </c>
      <c r="D5581" t="s">
        <v>3017</v>
      </c>
      <c r="E5581" t="s">
        <v>3018</v>
      </c>
      <c r="F5581" t="s">
        <v>13034</v>
      </c>
      <c r="G5581" s="11"/>
      <c r="H5581" s="11"/>
    </row>
    <row r="5582" spans="1:8" x14ac:dyDescent="0.35">
      <c r="A5582" t="str">
        <f t="shared" si="88"/>
        <v>RQWG0Harold Ward</v>
      </c>
      <c r="B5582" t="s">
        <v>209</v>
      </c>
      <c r="C5582" t="s">
        <v>13030</v>
      </c>
      <c r="D5582" t="s">
        <v>3017</v>
      </c>
      <c r="E5582" t="s">
        <v>3018</v>
      </c>
      <c r="F5582" t="s">
        <v>13035</v>
      </c>
      <c r="G5582" s="11"/>
      <c r="H5582" s="11"/>
    </row>
    <row r="5583" spans="1:8" x14ac:dyDescent="0.35">
      <c r="A5583" t="str">
        <f t="shared" si="88"/>
        <v>RQWG0Harvey Ward</v>
      </c>
      <c r="B5583" t="s">
        <v>209</v>
      </c>
      <c r="C5583" t="s">
        <v>13030</v>
      </c>
      <c r="D5583" t="s">
        <v>3017</v>
      </c>
      <c r="E5583" t="s">
        <v>3018</v>
      </c>
      <c r="F5583" t="s">
        <v>13036</v>
      </c>
      <c r="G5583" s="11"/>
      <c r="H5583" s="11"/>
    </row>
    <row r="5584" spans="1:8" x14ac:dyDescent="0.35">
      <c r="A5584" t="str">
        <f t="shared" si="88"/>
        <v>RQWG0Henry Moore Ward</v>
      </c>
      <c r="B5584" t="s">
        <v>209</v>
      </c>
      <c r="C5584" t="s">
        <v>13030</v>
      </c>
      <c r="D5584" t="s">
        <v>3017</v>
      </c>
      <c r="E5584" t="s">
        <v>3018</v>
      </c>
      <c r="F5584" t="s">
        <v>13037</v>
      </c>
      <c r="G5584" s="11"/>
      <c r="H5584" s="11"/>
    </row>
    <row r="5585" spans="1:8" x14ac:dyDescent="0.35">
      <c r="A5585" t="str">
        <f t="shared" si="88"/>
        <v>RQWG0ITU &amp; HDU</v>
      </c>
      <c r="B5585" t="s">
        <v>209</v>
      </c>
      <c r="C5585" t="s">
        <v>13030</v>
      </c>
      <c r="D5585" t="s">
        <v>3017</v>
      </c>
      <c r="E5585" t="s">
        <v>3018</v>
      </c>
      <c r="F5585" t="s">
        <v>13038</v>
      </c>
      <c r="G5585" s="11"/>
      <c r="H5585" s="11"/>
    </row>
    <row r="5586" spans="1:8" x14ac:dyDescent="0.35">
      <c r="A5586" t="str">
        <f t="shared" si="88"/>
        <v>RQWG0John Snow</v>
      </c>
      <c r="B5586" t="s">
        <v>209</v>
      </c>
      <c r="C5586" t="s">
        <v>13030</v>
      </c>
      <c r="D5586" t="s">
        <v>3017</v>
      </c>
      <c r="E5586" t="s">
        <v>3018</v>
      </c>
      <c r="F5586" t="s">
        <v>13039</v>
      </c>
      <c r="G5586" s="11"/>
      <c r="H5586" s="11"/>
    </row>
    <row r="5587" spans="1:8" x14ac:dyDescent="0.35">
      <c r="A5587" t="str">
        <f t="shared" si="88"/>
        <v>RQWG0Kingsmoor Cardiac Care Unit</v>
      </c>
      <c r="B5587" t="s">
        <v>209</v>
      </c>
      <c r="C5587" t="s">
        <v>13030</v>
      </c>
      <c r="D5587" t="s">
        <v>3017</v>
      </c>
      <c r="E5587" t="s">
        <v>3018</v>
      </c>
      <c r="F5587" t="s">
        <v>13040</v>
      </c>
      <c r="G5587" s="11"/>
      <c r="H5587" s="11"/>
    </row>
    <row r="5588" spans="1:8" x14ac:dyDescent="0.35">
      <c r="A5588" t="str">
        <f t="shared" si="88"/>
        <v>RQWG0Labour Ward</v>
      </c>
      <c r="B5588" t="s">
        <v>209</v>
      </c>
      <c r="C5588" t="s">
        <v>13030</v>
      </c>
      <c r="D5588" t="s">
        <v>3017</v>
      </c>
      <c r="E5588" t="s">
        <v>3018</v>
      </c>
      <c r="F5588" t="s">
        <v>8829</v>
      </c>
      <c r="G5588" s="11"/>
      <c r="H5588" s="11"/>
    </row>
    <row r="5589" spans="1:8" x14ac:dyDescent="0.35">
      <c r="A5589" t="str">
        <f t="shared" si="88"/>
        <v>RQWG0Lister Ward</v>
      </c>
      <c r="B5589" t="s">
        <v>209</v>
      </c>
      <c r="C5589" t="s">
        <v>13030</v>
      </c>
      <c r="D5589" t="s">
        <v>3017</v>
      </c>
      <c r="E5589" t="s">
        <v>3018</v>
      </c>
      <c r="F5589" t="s">
        <v>10562</v>
      </c>
      <c r="G5589" s="11"/>
      <c r="H5589" s="11"/>
    </row>
    <row r="5590" spans="1:8" x14ac:dyDescent="0.35">
      <c r="A5590" t="str">
        <f t="shared" si="88"/>
        <v>RQWG0Locke Ward</v>
      </c>
      <c r="B5590" t="s">
        <v>209</v>
      </c>
      <c r="C5590" t="s">
        <v>13030</v>
      </c>
      <c r="D5590" t="s">
        <v>3017</v>
      </c>
      <c r="E5590" t="s">
        <v>3018</v>
      </c>
      <c r="F5590" t="s">
        <v>13041</v>
      </c>
      <c r="G5590" s="11"/>
      <c r="H5590" s="11"/>
    </row>
    <row r="5591" spans="1:8" x14ac:dyDescent="0.35">
      <c r="A5591" t="str">
        <f t="shared" si="88"/>
        <v>RQWG0Medical Assessment Unit Fleming</v>
      </c>
      <c r="B5591" t="s">
        <v>209</v>
      </c>
      <c r="C5591" t="s">
        <v>13030</v>
      </c>
      <c r="D5591" t="s">
        <v>3017</v>
      </c>
      <c r="E5591" t="s">
        <v>3018</v>
      </c>
      <c r="F5591" t="s">
        <v>13042</v>
      </c>
      <c r="G5591" s="11"/>
      <c r="H5591" s="11"/>
    </row>
    <row r="5592" spans="1:8" x14ac:dyDescent="0.35">
      <c r="A5592" t="str">
        <f t="shared" si="88"/>
        <v>RQWG0Medical Short-Stay Unit Saunders</v>
      </c>
      <c r="B5592" t="s">
        <v>209</v>
      </c>
      <c r="C5592" t="s">
        <v>13030</v>
      </c>
      <c r="D5592" t="s">
        <v>3017</v>
      </c>
      <c r="E5592" t="s">
        <v>3018</v>
      </c>
      <c r="F5592" t="s">
        <v>13043</v>
      </c>
      <c r="G5592" s="11"/>
      <c r="H5592" s="11"/>
    </row>
    <row r="5593" spans="1:8" x14ac:dyDescent="0.35">
      <c r="A5593" t="str">
        <f t="shared" si="88"/>
        <v>RQWG0Neo-Natal Unit</v>
      </c>
      <c r="B5593" t="s">
        <v>209</v>
      </c>
      <c r="C5593" t="s">
        <v>13030</v>
      </c>
      <c r="D5593" t="s">
        <v>3017</v>
      </c>
      <c r="E5593" t="s">
        <v>3018</v>
      </c>
      <c r="F5593" t="s">
        <v>13044</v>
      </c>
      <c r="G5593" s="11"/>
      <c r="H5593" s="11"/>
    </row>
    <row r="5594" spans="1:8" x14ac:dyDescent="0.35">
      <c r="A5594" t="str">
        <f t="shared" si="88"/>
        <v>RQWG0Penn Ward</v>
      </c>
      <c r="B5594" t="s">
        <v>209</v>
      </c>
      <c r="C5594" t="s">
        <v>13030</v>
      </c>
      <c r="D5594" t="s">
        <v>3017</v>
      </c>
      <c r="E5594" t="s">
        <v>3018</v>
      </c>
      <c r="F5594" t="s">
        <v>13045</v>
      </c>
      <c r="G5594" s="11"/>
      <c r="H5594" s="11"/>
    </row>
    <row r="5595" spans="1:8" x14ac:dyDescent="0.35">
      <c r="A5595" t="str">
        <f t="shared" si="88"/>
        <v>RQWG0Ray Admissions Unit</v>
      </c>
      <c r="B5595" t="s">
        <v>209</v>
      </c>
      <c r="C5595" t="s">
        <v>13030</v>
      </c>
      <c r="D5595" t="s">
        <v>3017</v>
      </c>
      <c r="E5595" t="s">
        <v>3018</v>
      </c>
      <c r="F5595" t="s">
        <v>13046</v>
      </c>
      <c r="G5595" s="11"/>
      <c r="H5595" s="11"/>
    </row>
    <row r="5596" spans="1:8" x14ac:dyDescent="0.35">
      <c r="A5596" t="str">
        <f t="shared" si="88"/>
        <v>RQWG0Samson Ward</v>
      </c>
      <c r="B5596" t="s">
        <v>209</v>
      </c>
      <c r="C5596" t="s">
        <v>13030</v>
      </c>
      <c r="D5596" t="s">
        <v>3017</v>
      </c>
      <c r="E5596" t="s">
        <v>3018</v>
      </c>
      <c r="F5596" t="s">
        <v>13047</v>
      </c>
      <c r="G5596" s="11"/>
      <c r="H5596" s="11"/>
    </row>
    <row r="5597" spans="1:8" x14ac:dyDescent="0.35">
      <c r="A5597" t="str">
        <f t="shared" si="88"/>
        <v>RQWG0Tye Green Ward</v>
      </c>
      <c r="B5597" t="s">
        <v>209</v>
      </c>
      <c r="C5597" t="s">
        <v>13030</v>
      </c>
      <c r="D5597" t="s">
        <v>3017</v>
      </c>
      <c r="E5597" t="s">
        <v>3018</v>
      </c>
      <c r="F5597" t="s">
        <v>13048</v>
      </c>
      <c r="G5597" s="11"/>
      <c r="H5597" s="11"/>
    </row>
    <row r="5598" spans="1:8" x14ac:dyDescent="0.35">
      <c r="A5598" t="str">
        <f t="shared" si="88"/>
        <v>RQWG0Winter Ward</v>
      </c>
      <c r="B5598" t="s">
        <v>209</v>
      </c>
      <c r="C5598" t="s">
        <v>13030</v>
      </c>
      <c r="D5598" t="s">
        <v>3017</v>
      </c>
      <c r="E5598" t="s">
        <v>3018</v>
      </c>
      <c r="F5598" t="s">
        <v>13049</v>
      </c>
      <c r="G5598" s="11"/>
      <c r="H5598" s="11"/>
    </row>
    <row r="5599" spans="1:8" x14ac:dyDescent="0.35">
      <c r="A5599" t="str">
        <f t="shared" si="88"/>
        <v>RCX70Acute Medical Unit</v>
      </c>
      <c r="B5599" t="s">
        <v>210</v>
      </c>
      <c r="C5599" t="s">
        <v>13050</v>
      </c>
      <c r="D5599" t="s">
        <v>1097</v>
      </c>
      <c r="E5599" t="s">
        <v>1098</v>
      </c>
      <c r="F5599" t="s">
        <v>9304</v>
      </c>
      <c r="G5599" s="11"/>
      <c r="H5599" s="11"/>
    </row>
    <row r="5600" spans="1:8" x14ac:dyDescent="0.35">
      <c r="A5600" t="str">
        <f t="shared" si="88"/>
        <v>RCX70Assessment Zone</v>
      </c>
      <c r="B5600" t="s">
        <v>210</v>
      </c>
      <c r="C5600" t="s">
        <v>13050</v>
      </c>
      <c r="D5600" t="s">
        <v>1097</v>
      </c>
      <c r="E5600" t="s">
        <v>1098</v>
      </c>
      <c r="F5600" t="s">
        <v>13051</v>
      </c>
      <c r="G5600" s="11"/>
      <c r="H5600" s="11"/>
    </row>
    <row r="5601" spans="1:8" x14ac:dyDescent="0.35">
      <c r="A5601" t="str">
        <f t="shared" si="88"/>
        <v>RCX70Castleacre</v>
      </c>
      <c r="B5601" t="s">
        <v>210</v>
      </c>
      <c r="C5601" t="s">
        <v>13050</v>
      </c>
      <c r="D5601" t="s">
        <v>1097</v>
      </c>
      <c r="E5601" t="s">
        <v>1098</v>
      </c>
      <c r="F5601" t="s">
        <v>13052</v>
      </c>
      <c r="G5601" s="11"/>
      <c r="H5601" s="11"/>
    </row>
    <row r="5602" spans="1:8" x14ac:dyDescent="0.35">
      <c r="A5602" t="str">
        <f t="shared" si="88"/>
        <v>RCX70Central Delivery suite</v>
      </c>
      <c r="B5602" t="s">
        <v>210</v>
      </c>
      <c r="C5602" t="s">
        <v>13050</v>
      </c>
      <c r="D5602" t="s">
        <v>1097</v>
      </c>
      <c r="E5602" t="s">
        <v>1098</v>
      </c>
      <c r="F5602" t="s">
        <v>13053</v>
      </c>
      <c r="G5602" s="11"/>
      <c r="H5602" s="11"/>
    </row>
    <row r="5603" spans="1:8" x14ac:dyDescent="0.35">
      <c r="A5603" t="str">
        <f t="shared" si="88"/>
        <v>RCX70Critical Care</v>
      </c>
      <c r="B5603" t="s">
        <v>210</v>
      </c>
      <c r="C5603" t="s">
        <v>13050</v>
      </c>
      <c r="D5603" t="s">
        <v>1097</v>
      </c>
      <c r="E5603" t="s">
        <v>1098</v>
      </c>
      <c r="F5603" t="s">
        <v>9217</v>
      </c>
      <c r="G5603" s="11"/>
      <c r="H5603" s="11"/>
    </row>
    <row r="5604" spans="1:8" x14ac:dyDescent="0.35">
      <c r="A5604" t="str">
        <f t="shared" si="88"/>
        <v>RCX70Denver</v>
      </c>
      <c r="B5604" t="s">
        <v>210</v>
      </c>
      <c r="C5604" t="s">
        <v>13050</v>
      </c>
      <c r="D5604" t="s">
        <v>1097</v>
      </c>
      <c r="E5604" t="s">
        <v>1098</v>
      </c>
      <c r="F5604" t="s">
        <v>13054</v>
      </c>
      <c r="G5604" s="11"/>
      <c r="H5604" s="11"/>
    </row>
    <row r="5605" spans="1:8" x14ac:dyDescent="0.35">
      <c r="A5605" t="str">
        <f t="shared" si="88"/>
        <v>RCX70ED Obs Ward</v>
      </c>
      <c r="B5605" t="s">
        <v>210</v>
      </c>
      <c r="C5605" t="s">
        <v>13050</v>
      </c>
      <c r="D5605" t="s">
        <v>1097</v>
      </c>
      <c r="E5605" t="s">
        <v>1098</v>
      </c>
      <c r="F5605" t="s">
        <v>13055</v>
      </c>
      <c r="G5605" s="11"/>
      <c r="H5605" s="11"/>
    </row>
    <row r="5606" spans="1:8" x14ac:dyDescent="0.35">
      <c r="A5606" t="str">
        <f t="shared" si="88"/>
        <v>RCX70Elm</v>
      </c>
      <c r="B5606" t="s">
        <v>210</v>
      </c>
      <c r="C5606" t="s">
        <v>13050</v>
      </c>
      <c r="D5606" t="s">
        <v>1097</v>
      </c>
      <c r="E5606" t="s">
        <v>1098</v>
      </c>
      <c r="F5606" t="s">
        <v>12811</v>
      </c>
      <c r="G5606" s="11"/>
      <c r="H5606" s="11"/>
    </row>
    <row r="5607" spans="1:8" x14ac:dyDescent="0.35">
      <c r="A5607" t="str">
        <f t="shared" si="88"/>
        <v>RCX70Gayton</v>
      </c>
      <c r="B5607" t="s">
        <v>210</v>
      </c>
      <c r="C5607" t="s">
        <v>13050</v>
      </c>
      <c r="D5607" t="s">
        <v>1097</v>
      </c>
      <c r="E5607" t="s">
        <v>1098</v>
      </c>
      <c r="F5607" t="s">
        <v>13056</v>
      </c>
      <c r="G5607" s="11"/>
      <c r="H5607" s="11"/>
    </row>
    <row r="5608" spans="1:8" x14ac:dyDescent="0.35">
      <c r="A5608" t="str">
        <f t="shared" si="88"/>
        <v>RCX70Marham</v>
      </c>
      <c r="B5608" t="s">
        <v>210</v>
      </c>
      <c r="C5608" t="s">
        <v>13050</v>
      </c>
      <c r="D5608" t="s">
        <v>1097</v>
      </c>
      <c r="E5608" t="s">
        <v>1098</v>
      </c>
      <c r="F5608" t="s">
        <v>13057</v>
      </c>
      <c r="G5608" s="11"/>
      <c r="H5608" s="11"/>
    </row>
    <row r="5609" spans="1:8" x14ac:dyDescent="0.35">
      <c r="A5609" t="str">
        <f t="shared" si="88"/>
        <v>RCX70Necton</v>
      </c>
      <c r="B5609" t="s">
        <v>210</v>
      </c>
      <c r="C5609" t="s">
        <v>13050</v>
      </c>
      <c r="D5609" t="s">
        <v>1097</v>
      </c>
      <c r="E5609" t="s">
        <v>1098</v>
      </c>
      <c r="F5609" t="s">
        <v>13058</v>
      </c>
      <c r="G5609" s="11"/>
      <c r="H5609" s="11"/>
    </row>
    <row r="5610" spans="1:8" x14ac:dyDescent="0.35">
      <c r="A5610" t="str">
        <f t="shared" si="88"/>
        <v>RCX70NICU</v>
      </c>
      <c r="B5610" t="s">
        <v>210</v>
      </c>
      <c r="C5610" t="s">
        <v>13050</v>
      </c>
      <c r="D5610" t="s">
        <v>1097</v>
      </c>
      <c r="E5610" t="s">
        <v>1098</v>
      </c>
      <c r="F5610" t="s">
        <v>8404</v>
      </c>
      <c r="G5610" s="11"/>
      <c r="H5610" s="11"/>
    </row>
    <row r="5611" spans="1:8" x14ac:dyDescent="0.35">
      <c r="A5611" t="str">
        <f t="shared" si="88"/>
        <v>RCX70Oxborough</v>
      </c>
      <c r="B5611" t="s">
        <v>210</v>
      </c>
      <c r="C5611" t="s">
        <v>13050</v>
      </c>
      <c r="D5611" t="s">
        <v>1097</v>
      </c>
      <c r="E5611" t="s">
        <v>1098</v>
      </c>
      <c r="F5611" t="s">
        <v>13059</v>
      </c>
      <c r="G5611" s="11"/>
      <c r="H5611" s="11"/>
    </row>
    <row r="5612" spans="1:8" x14ac:dyDescent="0.35">
      <c r="A5612" t="str">
        <f t="shared" si="88"/>
        <v>RCX70Rudham</v>
      </c>
      <c r="B5612" t="s">
        <v>210</v>
      </c>
      <c r="C5612" t="s">
        <v>13050</v>
      </c>
      <c r="D5612" t="s">
        <v>1097</v>
      </c>
      <c r="E5612" t="s">
        <v>1098</v>
      </c>
      <c r="F5612" t="s">
        <v>13060</v>
      </c>
      <c r="G5612" s="11"/>
      <c r="H5612" s="11"/>
    </row>
    <row r="5613" spans="1:8" x14ac:dyDescent="0.35">
      <c r="A5613" t="str">
        <f t="shared" si="88"/>
        <v>RCX70Shouldham</v>
      </c>
      <c r="B5613" t="s">
        <v>210</v>
      </c>
      <c r="C5613" t="s">
        <v>13050</v>
      </c>
      <c r="D5613" t="s">
        <v>1097</v>
      </c>
      <c r="E5613" t="s">
        <v>1098</v>
      </c>
      <c r="F5613" t="s">
        <v>13061</v>
      </c>
      <c r="G5613" s="11"/>
      <c r="H5613" s="11"/>
    </row>
    <row r="5614" spans="1:8" x14ac:dyDescent="0.35">
      <c r="A5614" t="str">
        <f t="shared" si="88"/>
        <v>RCX70Stanhoe</v>
      </c>
      <c r="B5614" t="s">
        <v>210</v>
      </c>
      <c r="C5614" t="s">
        <v>13050</v>
      </c>
      <c r="D5614" t="s">
        <v>1097</v>
      </c>
      <c r="E5614" t="s">
        <v>1098</v>
      </c>
      <c r="F5614" t="s">
        <v>13062</v>
      </c>
      <c r="G5614" s="11"/>
      <c r="H5614" s="11"/>
    </row>
    <row r="5615" spans="1:8" x14ac:dyDescent="0.35">
      <c r="A5615" t="str">
        <f t="shared" si="88"/>
        <v>RCX70Surgical Assessment Unit</v>
      </c>
      <c r="B5615" t="s">
        <v>210</v>
      </c>
      <c r="C5615" t="s">
        <v>13050</v>
      </c>
      <c r="D5615" t="s">
        <v>1097</v>
      </c>
      <c r="E5615" t="s">
        <v>1098</v>
      </c>
      <c r="F5615" t="s">
        <v>8775</v>
      </c>
      <c r="G5615" s="11"/>
      <c r="H5615" s="11"/>
    </row>
    <row r="5616" spans="1:8" x14ac:dyDescent="0.35">
      <c r="A5616" t="str">
        <f t="shared" ref="A5616:A5679" si="89">CONCATENATE(D5616,F5616)</f>
        <v>RCX70Tilney</v>
      </c>
      <c r="B5616" t="s">
        <v>210</v>
      </c>
      <c r="C5616" t="s">
        <v>13050</v>
      </c>
      <c r="D5616" t="s">
        <v>1097</v>
      </c>
      <c r="E5616" t="s">
        <v>1098</v>
      </c>
      <c r="F5616" t="s">
        <v>13063</v>
      </c>
      <c r="G5616" s="11"/>
      <c r="H5616" s="11"/>
    </row>
    <row r="5617" spans="1:8" x14ac:dyDescent="0.35">
      <c r="A5617" t="str">
        <f t="shared" si="89"/>
        <v>RCX70West Newton</v>
      </c>
      <c r="B5617" t="s">
        <v>210</v>
      </c>
      <c r="C5617" t="s">
        <v>13050</v>
      </c>
      <c r="D5617" t="s">
        <v>1097</v>
      </c>
      <c r="E5617" t="s">
        <v>1098</v>
      </c>
      <c r="F5617" t="s">
        <v>13064</v>
      </c>
      <c r="G5617" s="11"/>
      <c r="H5617" s="11"/>
    </row>
    <row r="5618" spans="1:8" x14ac:dyDescent="0.35">
      <c r="A5618" t="str">
        <f t="shared" si="89"/>
        <v>RCX70West Raynham</v>
      </c>
      <c r="B5618" t="s">
        <v>210</v>
      </c>
      <c r="C5618" t="s">
        <v>13050</v>
      </c>
      <c r="D5618" t="s">
        <v>1097</v>
      </c>
      <c r="E5618" t="s">
        <v>1098</v>
      </c>
      <c r="F5618" t="s">
        <v>13065</v>
      </c>
      <c r="G5618" s="11"/>
      <c r="H5618" s="11"/>
    </row>
    <row r="5619" spans="1:8" x14ac:dyDescent="0.35">
      <c r="A5619" t="str">
        <f t="shared" si="89"/>
        <v>RCX70Windsor</v>
      </c>
      <c r="B5619" t="s">
        <v>210</v>
      </c>
      <c r="C5619" t="s">
        <v>13050</v>
      </c>
      <c r="D5619" t="s">
        <v>1097</v>
      </c>
      <c r="E5619" t="s">
        <v>1098</v>
      </c>
      <c r="F5619" t="s">
        <v>12641</v>
      </c>
      <c r="G5619" s="11"/>
      <c r="H5619" s="11"/>
    </row>
    <row r="5620" spans="1:8" x14ac:dyDescent="0.35">
      <c r="A5620" t="str">
        <f t="shared" si="89"/>
        <v>RL131Alice</v>
      </c>
      <c r="B5620" t="s">
        <v>211</v>
      </c>
      <c r="C5620" t="s">
        <v>13066</v>
      </c>
      <c r="D5620" t="s">
        <v>2321</v>
      </c>
      <c r="E5620" t="s">
        <v>2322</v>
      </c>
      <c r="F5620" t="s">
        <v>13067</v>
      </c>
      <c r="G5620" s="11"/>
      <c r="H5620" s="11"/>
    </row>
    <row r="5621" spans="1:8" x14ac:dyDescent="0.35">
      <c r="A5621" t="str">
        <f t="shared" si="89"/>
        <v>RL131Clwyd</v>
      </c>
      <c r="B5621" t="s">
        <v>211</v>
      </c>
      <c r="C5621" t="s">
        <v>13066</v>
      </c>
      <c r="D5621" t="s">
        <v>2321</v>
      </c>
      <c r="E5621" t="s">
        <v>2322</v>
      </c>
      <c r="F5621" t="s">
        <v>13068</v>
      </c>
      <c r="G5621" s="11"/>
      <c r="H5621" s="11"/>
    </row>
    <row r="5622" spans="1:8" x14ac:dyDescent="0.35">
      <c r="A5622" t="str">
        <f t="shared" si="89"/>
        <v>RL131Gladstone</v>
      </c>
      <c r="B5622" t="s">
        <v>211</v>
      </c>
      <c r="C5622" t="s">
        <v>13066</v>
      </c>
      <c r="D5622" t="s">
        <v>2321</v>
      </c>
      <c r="E5622" t="s">
        <v>2322</v>
      </c>
      <c r="F5622" t="s">
        <v>13069</v>
      </c>
      <c r="G5622" s="11"/>
      <c r="H5622" s="11"/>
    </row>
    <row r="5623" spans="1:8" x14ac:dyDescent="0.35">
      <c r="A5623" t="str">
        <f t="shared" si="89"/>
        <v>RL131HDU</v>
      </c>
      <c r="B5623" t="s">
        <v>211</v>
      </c>
      <c r="C5623" t="s">
        <v>13066</v>
      </c>
      <c r="D5623" t="s">
        <v>2321</v>
      </c>
      <c r="E5623" t="s">
        <v>2322</v>
      </c>
      <c r="F5623" t="s">
        <v>9180</v>
      </c>
      <c r="G5623" s="11"/>
      <c r="H5623" s="11"/>
    </row>
    <row r="5624" spans="1:8" x14ac:dyDescent="0.35">
      <c r="A5624" t="str">
        <f t="shared" si="89"/>
        <v>RL131Kenyon</v>
      </c>
      <c r="B5624" t="s">
        <v>211</v>
      </c>
      <c r="C5624" t="s">
        <v>13066</v>
      </c>
      <c r="D5624" t="s">
        <v>2321</v>
      </c>
      <c r="E5624" t="s">
        <v>2322</v>
      </c>
      <c r="F5624" t="s">
        <v>13070</v>
      </c>
      <c r="G5624" s="11"/>
      <c r="H5624" s="11"/>
    </row>
    <row r="5625" spans="1:8" x14ac:dyDescent="0.35">
      <c r="A5625" t="str">
        <f t="shared" si="89"/>
        <v>RL131Ludlow</v>
      </c>
      <c r="B5625" t="s">
        <v>211</v>
      </c>
      <c r="C5625" t="s">
        <v>13066</v>
      </c>
      <c r="D5625" t="s">
        <v>2321</v>
      </c>
      <c r="E5625" t="s">
        <v>2322</v>
      </c>
      <c r="F5625" t="s">
        <v>13071</v>
      </c>
      <c r="G5625" s="11"/>
      <c r="H5625" s="11"/>
    </row>
    <row r="5626" spans="1:8" x14ac:dyDescent="0.35">
      <c r="A5626" t="str">
        <f t="shared" si="89"/>
        <v>RL131Oswald</v>
      </c>
      <c r="B5626" t="s">
        <v>211</v>
      </c>
      <c r="C5626" t="s">
        <v>13066</v>
      </c>
      <c r="D5626" t="s">
        <v>2321</v>
      </c>
      <c r="E5626" t="s">
        <v>2322</v>
      </c>
      <c r="F5626" t="s">
        <v>13072</v>
      </c>
      <c r="G5626" s="11"/>
      <c r="H5626" s="11"/>
    </row>
    <row r="5627" spans="1:8" x14ac:dyDescent="0.35">
      <c r="A5627" t="str">
        <f t="shared" si="89"/>
        <v>RL131Powys</v>
      </c>
      <c r="B5627" t="s">
        <v>211</v>
      </c>
      <c r="C5627" t="s">
        <v>13066</v>
      </c>
      <c r="D5627" t="s">
        <v>2321</v>
      </c>
      <c r="E5627" t="s">
        <v>2322</v>
      </c>
      <c r="F5627" t="s">
        <v>13073</v>
      </c>
      <c r="G5627" s="11"/>
      <c r="H5627" s="11"/>
    </row>
    <row r="5628" spans="1:8" x14ac:dyDescent="0.35">
      <c r="A5628" t="str">
        <f t="shared" si="89"/>
        <v>RL131Sheldon</v>
      </c>
      <c r="B5628" t="s">
        <v>211</v>
      </c>
      <c r="C5628" t="s">
        <v>13066</v>
      </c>
      <c r="D5628" t="s">
        <v>2321</v>
      </c>
      <c r="E5628" t="s">
        <v>2322</v>
      </c>
      <c r="F5628" t="s">
        <v>13074</v>
      </c>
      <c r="G5628" s="11"/>
      <c r="H5628" s="11"/>
    </row>
    <row r="5629" spans="1:8" x14ac:dyDescent="0.35">
      <c r="A5629" t="str">
        <f t="shared" si="89"/>
        <v>RL131Wrekin</v>
      </c>
      <c r="B5629" t="s">
        <v>211</v>
      </c>
      <c r="C5629" t="s">
        <v>13066</v>
      </c>
      <c r="D5629" t="s">
        <v>2321</v>
      </c>
      <c r="E5629" t="s">
        <v>2322</v>
      </c>
      <c r="F5629" t="s">
        <v>9486</v>
      </c>
      <c r="G5629" s="11"/>
      <c r="H5629" s="11"/>
    </row>
    <row r="5630" spans="1:8" x14ac:dyDescent="0.35">
      <c r="A5630" t="str">
        <f t="shared" si="89"/>
        <v>RFRPAA1</v>
      </c>
      <c r="B5630" t="s">
        <v>212</v>
      </c>
      <c r="C5630" t="s">
        <v>13075</v>
      </c>
      <c r="D5630" t="s">
        <v>1498</v>
      </c>
      <c r="E5630" t="s">
        <v>1499</v>
      </c>
      <c r="F5630" t="s">
        <v>11074</v>
      </c>
      <c r="G5630" s="11"/>
      <c r="H5630" s="11"/>
    </row>
    <row r="5631" spans="1:8" x14ac:dyDescent="0.35">
      <c r="A5631" t="str">
        <f t="shared" si="89"/>
        <v>RFRPAA2</v>
      </c>
      <c r="B5631" t="s">
        <v>212</v>
      </c>
      <c r="C5631" t="s">
        <v>13075</v>
      </c>
      <c r="D5631" t="s">
        <v>1498</v>
      </c>
      <c r="E5631" t="s">
        <v>1499</v>
      </c>
      <c r="F5631" t="s">
        <v>11075</v>
      </c>
      <c r="G5631" s="11"/>
      <c r="H5631" s="11"/>
    </row>
    <row r="5632" spans="1:8" x14ac:dyDescent="0.35">
      <c r="A5632" t="str">
        <f t="shared" si="89"/>
        <v>RFRPAA3</v>
      </c>
      <c r="B5632" t="s">
        <v>212</v>
      </c>
      <c r="C5632" t="s">
        <v>13075</v>
      </c>
      <c r="D5632" t="s">
        <v>1498</v>
      </c>
      <c r="E5632" t="s">
        <v>1499</v>
      </c>
      <c r="F5632" t="s">
        <v>8980</v>
      </c>
      <c r="G5632" s="11"/>
      <c r="H5632" s="11"/>
    </row>
    <row r="5633" spans="1:8" x14ac:dyDescent="0.35">
      <c r="A5633" t="str">
        <f t="shared" si="89"/>
        <v>RFRPAA5</v>
      </c>
      <c r="B5633" t="s">
        <v>212</v>
      </c>
      <c r="C5633" t="s">
        <v>13075</v>
      </c>
      <c r="D5633" t="s">
        <v>1498</v>
      </c>
      <c r="E5633" t="s">
        <v>1499</v>
      </c>
      <c r="F5633" t="s">
        <v>8983</v>
      </c>
      <c r="G5633" s="11"/>
      <c r="H5633" s="11"/>
    </row>
    <row r="5634" spans="1:8" x14ac:dyDescent="0.35">
      <c r="A5634" t="str">
        <f t="shared" si="89"/>
        <v>RFRPAA7</v>
      </c>
      <c r="B5634" t="s">
        <v>212</v>
      </c>
      <c r="C5634" t="s">
        <v>13075</v>
      </c>
      <c r="D5634" t="s">
        <v>1498</v>
      </c>
      <c r="E5634" t="s">
        <v>1499</v>
      </c>
      <c r="F5634" t="s">
        <v>11077</v>
      </c>
      <c r="G5634" s="11"/>
      <c r="H5634" s="11"/>
    </row>
    <row r="5635" spans="1:8" x14ac:dyDescent="0.35">
      <c r="A5635" t="str">
        <f t="shared" si="89"/>
        <v>RFRPAAMU</v>
      </c>
      <c r="B5635" t="s">
        <v>212</v>
      </c>
      <c r="C5635" t="s">
        <v>13075</v>
      </c>
      <c r="D5635" t="s">
        <v>1498</v>
      </c>
      <c r="E5635" t="s">
        <v>1499</v>
      </c>
      <c r="F5635" t="s">
        <v>8388</v>
      </c>
      <c r="G5635" s="11"/>
      <c r="H5635" s="11"/>
    </row>
    <row r="5636" spans="1:8" x14ac:dyDescent="0.35">
      <c r="A5636" t="str">
        <f t="shared" si="89"/>
        <v>RFRPAASU</v>
      </c>
      <c r="B5636" t="s">
        <v>212</v>
      </c>
      <c r="C5636" t="s">
        <v>13075</v>
      </c>
      <c r="D5636" t="s">
        <v>1498</v>
      </c>
      <c r="E5636" t="s">
        <v>1499</v>
      </c>
      <c r="F5636" t="s">
        <v>12208</v>
      </c>
      <c r="G5636" s="11"/>
      <c r="H5636" s="11"/>
    </row>
    <row r="5637" spans="1:8" x14ac:dyDescent="0.35">
      <c r="A5637" t="str">
        <f t="shared" si="89"/>
        <v>RFRPAB11</v>
      </c>
      <c r="B5637" t="s">
        <v>212</v>
      </c>
      <c r="C5637" t="s">
        <v>13075</v>
      </c>
      <c r="D5637" t="s">
        <v>1498</v>
      </c>
      <c r="E5637" t="s">
        <v>1499</v>
      </c>
      <c r="F5637" t="s">
        <v>13076</v>
      </c>
      <c r="G5637" s="11"/>
      <c r="H5637" s="11"/>
    </row>
    <row r="5638" spans="1:8" x14ac:dyDescent="0.35">
      <c r="A5638" t="str">
        <f t="shared" si="89"/>
        <v>RFRPAB5</v>
      </c>
      <c r="B5638" t="s">
        <v>212</v>
      </c>
      <c r="C5638" t="s">
        <v>13075</v>
      </c>
      <c r="D5638" t="s">
        <v>1498</v>
      </c>
      <c r="E5638" t="s">
        <v>1499</v>
      </c>
      <c r="F5638" t="s">
        <v>12209</v>
      </c>
      <c r="G5638" s="11"/>
      <c r="H5638" s="11"/>
    </row>
    <row r="5639" spans="1:8" x14ac:dyDescent="0.35">
      <c r="A5639" t="str">
        <f t="shared" si="89"/>
        <v>RFRPACCU</v>
      </c>
      <c r="B5639" t="s">
        <v>212</v>
      </c>
      <c r="C5639" t="s">
        <v>13075</v>
      </c>
      <c r="D5639" t="s">
        <v>1498</v>
      </c>
      <c r="E5639" t="s">
        <v>1499</v>
      </c>
      <c r="F5639" t="s">
        <v>8471</v>
      </c>
      <c r="G5639" s="11"/>
      <c r="H5639" s="11"/>
    </row>
    <row r="5640" spans="1:8" x14ac:dyDescent="0.35">
      <c r="A5640" t="str">
        <f t="shared" si="89"/>
        <v>RFRPAChildrens Ward</v>
      </c>
      <c r="B5640" t="s">
        <v>212</v>
      </c>
      <c r="C5640" t="s">
        <v>13075</v>
      </c>
      <c r="D5640" t="s">
        <v>1498</v>
      </c>
      <c r="E5640" t="s">
        <v>1499</v>
      </c>
      <c r="F5640" t="s">
        <v>10590</v>
      </c>
      <c r="G5640" s="11"/>
      <c r="H5640" s="11"/>
    </row>
    <row r="5641" spans="1:8" x14ac:dyDescent="0.35">
      <c r="A5641" t="str">
        <f t="shared" si="89"/>
        <v>RFRPACommunity Unit</v>
      </c>
      <c r="B5641" t="s">
        <v>212</v>
      </c>
      <c r="C5641" t="s">
        <v>13075</v>
      </c>
      <c r="D5641" t="s">
        <v>1498</v>
      </c>
      <c r="E5641" t="s">
        <v>1499</v>
      </c>
      <c r="F5641" t="s">
        <v>13077</v>
      </c>
      <c r="G5641" s="11"/>
      <c r="H5641" s="11"/>
    </row>
    <row r="5642" spans="1:8" x14ac:dyDescent="0.35">
      <c r="A5642" t="str">
        <f t="shared" si="89"/>
        <v>RFRPACritical Care</v>
      </c>
      <c r="B5642" t="s">
        <v>212</v>
      </c>
      <c r="C5642" t="s">
        <v>13075</v>
      </c>
      <c r="D5642" t="s">
        <v>1498</v>
      </c>
      <c r="E5642" t="s">
        <v>1499</v>
      </c>
      <c r="F5642" t="s">
        <v>9217</v>
      </c>
      <c r="G5642" s="11"/>
      <c r="H5642" s="11"/>
    </row>
    <row r="5643" spans="1:8" x14ac:dyDescent="0.35">
      <c r="A5643" t="str">
        <f t="shared" si="89"/>
        <v>RFRPAFitzwilliam</v>
      </c>
      <c r="B5643" t="s">
        <v>212</v>
      </c>
      <c r="C5643" t="s">
        <v>13075</v>
      </c>
      <c r="D5643" t="s">
        <v>1498</v>
      </c>
      <c r="E5643" t="s">
        <v>1499</v>
      </c>
      <c r="F5643" t="s">
        <v>13078</v>
      </c>
      <c r="G5643" s="11"/>
      <c r="H5643" s="11"/>
    </row>
    <row r="5644" spans="1:8" x14ac:dyDescent="0.35">
      <c r="A5644" t="str">
        <f t="shared" si="89"/>
        <v>RFRPAKeppel</v>
      </c>
      <c r="B5644" t="s">
        <v>212</v>
      </c>
      <c r="C5644" t="s">
        <v>13075</v>
      </c>
      <c r="D5644" t="s">
        <v>1498</v>
      </c>
      <c r="E5644" t="s">
        <v>1499</v>
      </c>
      <c r="F5644" t="s">
        <v>13079</v>
      </c>
      <c r="G5644" s="11"/>
      <c r="H5644" s="11"/>
    </row>
    <row r="5645" spans="1:8" x14ac:dyDescent="0.35">
      <c r="A5645" t="str">
        <f t="shared" si="89"/>
        <v>RFRPALabour Ward</v>
      </c>
      <c r="B5645" t="s">
        <v>212</v>
      </c>
      <c r="C5645" t="s">
        <v>13075</v>
      </c>
      <c r="D5645" t="s">
        <v>1498</v>
      </c>
      <c r="E5645" t="s">
        <v>1499</v>
      </c>
      <c r="F5645" t="s">
        <v>8829</v>
      </c>
      <c r="G5645" s="11"/>
      <c r="H5645" s="11"/>
    </row>
    <row r="5646" spans="1:8" x14ac:dyDescent="0.35">
      <c r="A5646" t="str">
        <f t="shared" si="89"/>
        <v>RFRPANeuro Rehab</v>
      </c>
      <c r="B5646" t="s">
        <v>212</v>
      </c>
      <c r="C5646" t="s">
        <v>13075</v>
      </c>
      <c r="D5646" t="s">
        <v>1498</v>
      </c>
      <c r="E5646" t="s">
        <v>1499</v>
      </c>
      <c r="F5646" t="s">
        <v>12131</v>
      </c>
      <c r="G5646" s="11"/>
      <c r="H5646" s="11"/>
    </row>
    <row r="5647" spans="1:8" x14ac:dyDescent="0.35">
      <c r="A5647" t="str">
        <f t="shared" si="89"/>
        <v>RFRPASCBU</v>
      </c>
      <c r="B5647" t="s">
        <v>212</v>
      </c>
      <c r="C5647" t="s">
        <v>13075</v>
      </c>
      <c r="D5647" t="s">
        <v>1498</v>
      </c>
      <c r="E5647" t="s">
        <v>1499</v>
      </c>
      <c r="F5647" t="s">
        <v>8490</v>
      </c>
      <c r="G5647" s="11"/>
      <c r="H5647" s="11"/>
    </row>
    <row r="5648" spans="1:8" x14ac:dyDescent="0.35">
      <c r="A5648" t="str">
        <f t="shared" si="89"/>
        <v>RFRPASitwell</v>
      </c>
      <c r="B5648" t="s">
        <v>212</v>
      </c>
      <c r="C5648" t="s">
        <v>13075</v>
      </c>
      <c r="D5648" t="s">
        <v>1498</v>
      </c>
      <c r="E5648" t="s">
        <v>1499</v>
      </c>
      <c r="F5648" t="s">
        <v>13080</v>
      </c>
      <c r="G5648" s="11"/>
      <c r="H5648" s="11"/>
    </row>
    <row r="5649" spans="1:8" x14ac:dyDescent="0.35">
      <c r="A5649" t="str">
        <f t="shared" si="89"/>
        <v>RFRPAStroke Unit</v>
      </c>
      <c r="B5649" t="s">
        <v>212</v>
      </c>
      <c r="C5649" t="s">
        <v>13075</v>
      </c>
      <c r="D5649" t="s">
        <v>1498</v>
      </c>
      <c r="E5649" t="s">
        <v>1499</v>
      </c>
      <c r="F5649" t="s">
        <v>8774</v>
      </c>
      <c r="G5649" s="11"/>
      <c r="H5649" s="11"/>
    </row>
    <row r="5650" spans="1:8" x14ac:dyDescent="0.35">
      <c r="A5650" t="str">
        <f t="shared" si="89"/>
        <v>RFRPAWharncliffe</v>
      </c>
      <c r="B5650" t="s">
        <v>212</v>
      </c>
      <c r="C5650" t="s">
        <v>13075</v>
      </c>
      <c r="D5650" t="s">
        <v>1498</v>
      </c>
      <c r="E5650" t="s">
        <v>1499</v>
      </c>
      <c r="F5650" t="s">
        <v>13081</v>
      </c>
      <c r="G5650" s="11"/>
      <c r="H5650" s="11"/>
    </row>
    <row r="5651" spans="1:8" x14ac:dyDescent="0.35">
      <c r="A5651" t="str">
        <f t="shared" si="89"/>
        <v>RPY01Burdett Coutts</v>
      </c>
      <c r="B5651" t="s">
        <v>213</v>
      </c>
      <c r="C5651" t="s">
        <v>13082</v>
      </c>
      <c r="D5651" t="s">
        <v>2974</v>
      </c>
      <c r="E5651" t="s">
        <v>2975</v>
      </c>
      <c r="F5651" t="s">
        <v>13083</v>
      </c>
      <c r="G5651" s="11"/>
      <c r="H5651" s="11"/>
    </row>
    <row r="5652" spans="1:8" x14ac:dyDescent="0.35">
      <c r="A5652" t="str">
        <f t="shared" si="89"/>
        <v>RPY01Critical Care Unit</v>
      </c>
      <c r="B5652" t="s">
        <v>213</v>
      </c>
      <c r="C5652" t="s">
        <v>13082</v>
      </c>
      <c r="D5652" t="s">
        <v>2974</v>
      </c>
      <c r="E5652" t="s">
        <v>2975</v>
      </c>
      <c r="F5652" t="s">
        <v>9443</v>
      </c>
      <c r="G5652" s="11"/>
      <c r="H5652" s="11"/>
    </row>
    <row r="5653" spans="1:8" x14ac:dyDescent="0.35">
      <c r="A5653" t="str">
        <f t="shared" si="89"/>
        <v>RPY01Ellis Ward</v>
      </c>
      <c r="B5653" t="s">
        <v>213</v>
      </c>
      <c r="C5653" t="s">
        <v>13082</v>
      </c>
      <c r="D5653" t="s">
        <v>2974</v>
      </c>
      <c r="E5653" t="s">
        <v>2975</v>
      </c>
      <c r="F5653" t="s">
        <v>13084</v>
      </c>
      <c r="G5653" s="11"/>
      <c r="H5653" s="11"/>
    </row>
    <row r="5654" spans="1:8" x14ac:dyDescent="0.35">
      <c r="A5654" t="str">
        <f t="shared" si="89"/>
        <v>RPY01Granard House 1</v>
      </c>
      <c r="B5654" t="s">
        <v>213</v>
      </c>
      <c r="C5654" t="s">
        <v>13082</v>
      </c>
      <c r="D5654" t="s">
        <v>2974</v>
      </c>
      <c r="E5654" t="s">
        <v>2975</v>
      </c>
      <c r="F5654" t="s">
        <v>13085</v>
      </c>
      <c r="G5654" s="11"/>
      <c r="H5654" s="11"/>
    </row>
    <row r="5655" spans="1:8" x14ac:dyDescent="0.35">
      <c r="A5655" t="str">
        <f t="shared" si="89"/>
        <v>RPY01Granard House 2</v>
      </c>
      <c r="B5655" t="s">
        <v>213</v>
      </c>
      <c r="C5655" t="s">
        <v>13082</v>
      </c>
      <c r="D5655" t="s">
        <v>2974</v>
      </c>
      <c r="E5655" t="s">
        <v>2975</v>
      </c>
      <c r="F5655" t="s">
        <v>13086</v>
      </c>
      <c r="G5655" s="11"/>
      <c r="H5655" s="11"/>
    </row>
    <row r="5656" spans="1:8" x14ac:dyDescent="0.35">
      <c r="A5656" t="str">
        <f t="shared" si="89"/>
        <v>RPY01Granard House 3</v>
      </c>
      <c r="B5656" t="s">
        <v>213</v>
      </c>
      <c r="C5656" t="s">
        <v>13082</v>
      </c>
      <c r="D5656" t="s">
        <v>2974</v>
      </c>
      <c r="E5656" t="s">
        <v>2975</v>
      </c>
      <c r="F5656" t="s">
        <v>13087</v>
      </c>
      <c r="G5656" s="11"/>
      <c r="H5656" s="11"/>
    </row>
    <row r="5657" spans="1:8" x14ac:dyDescent="0.35">
      <c r="A5657" t="str">
        <f t="shared" si="89"/>
        <v>RPY01Horder Ward</v>
      </c>
      <c r="B5657" t="s">
        <v>213</v>
      </c>
      <c r="C5657" t="s">
        <v>13082</v>
      </c>
      <c r="D5657" t="s">
        <v>2974</v>
      </c>
      <c r="E5657" t="s">
        <v>2975</v>
      </c>
      <c r="F5657" t="s">
        <v>13088</v>
      </c>
      <c r="G5657" s="11"/>
      <c r="H5657" s="11"/>
    </row>
    <row r="5658" spans="1:8" x14ac:dyDescent="0.35">
      <c r="A5658" t="str">
        <f t="shared" si="89"/>
        <v>RPY01Markus Ward</v>
      </c>
      <c r="B5658" t="s">
        <v>213</v>
      </c>
      <c r="C5658" t="s">
        <v>13082</v>
      </c>
      <c r="D5658" t="s">
        <v>2974</v>
      </c>
      <c r="E5658" t="s">
        <v>2975</v>
      </c>
      <c r="F5658" t="s">
        <v>13089</v>
      </c>
      <c r="G5658" s="11"/>
      <c r="H5658" s="11"/>
    </row>
    <row r="5659" spans="1:8" x14ac:dyDescent="0.35">
      <c r="A5659" t="str">
        <f t="shared" si="89"/>
        <v>RPY01Wilson Ward</v>
      </c>
      <c r="B5659" t="s">
        <v>213</v>
      </c>
      <c r="C5659" t="s">
        <v>13082</v>
      </c>
      <c r="D5659" t="s">
        <v>2974</v>
      </c>
      <c r="E5659" t="s">
        <v>2975</v>
      </c>
      <c r="F5659" t="s">
        <v>11097</v>
      </c>
      <c r="G5659" s="11"/>
      <c r="H5659" s="11"/>
    </row>
    <row r="5660" spans="1:8" x14ac:dyDescent="0.35">
      <c r="A5660" t="str">
        <f t="shared" si="89"/>
        <v>RPY02Bud Flanagan East Ward</v>
      </c>
      <c r="B5660" t="s">
        <v>213</v>
      </c>
      <c r="C5660" t="s">
        <v>13082</v>
      </c>
      <c r="D5660" t="s">
        <v>2976</v>
      </c>
      <c r="E5660" t="s">
        <v>2977</v>
      </c>
      <c r="F5660" t="s">
        <v>13090</v>
      </c>
      <c r="G5660" s="11"/>
      <c r="H5660" s="11"/>
    </row>
    <row r="5661" spans="1:8" x14ac:dyDescent="0.35">
      <c r="A5661" t="str">
        <f t="shared" si="89"/>
        <v>RPY02Bud Flanagan West Ward</v>
      </c>
      <c r="B5661" t="s">
        <v>213</v>
      </c>
      <c r="C5661" t="s">
        <v>13082</v>
      </c>
      <c r="D5661" t="s">
        <v>2976</v>
      </c>
      <c r="E5661" t="s">
        <v>2977</v>
      </c>
      <c r="F5661" t="s">
        <v>13091</v>
      </c>
      <c r="G5661" s="11"/>
      <c r="H5661" s="11"/>
    </row>
    <row r="5662" spans="1:8" x14ac:dyDescent="0.35">
      <c r="A5662" t="str">
        <f t="shared" si="89"/>
        <v>RPY02Kennaway Ward</v>
      </c>
      <c r="B5662" t="s">
        <v>213</v>
      </c>
      <c r="C5662" t="s">
        <v>13082</v>
      </c>
      <c r="D5662" t="s">
        <v>2976</v>
      </c>
      <c r="E5662" t="s">
        <v>2977</v>
      </c>
      <c r="F5662" t="s">
        <v>13092</v>
      </c>
      <c r="G5662" s="11"/>
      <c r="H5662" s="11"/>
    </row>
    <row r="5663" spans="1:8" x14ac:dyDescent="0.35">
      <c r="A5663" t="str">
        <f t="shared" si="89"/>
        <v>RPY02McElwain Ward</v>
      </c>
      <c r="B5663" t="s">
        <v>213</v>
      </c>
      <c r="C5663" t="s">
        <v>13082</v>
      </c>
      <c r="D5663" t="s">
        <v>2976</v>
      </c>
      <c r="E5663" t="s">
        <v>2977</v>
      </c>
      <c r="F5663" t="s">
        <v>13093</v>
      </c>
      <c r="G5663" s="11"/>
      <c r="H5663" s="11"/>
    </row>
    <row r="5664" spans="1:8" x14ac:dyDescent="0.35">
      <c r="A5664" t="str">
        <f t="shared" si="89"/>
        <v>RPY02Oak Ward</v>
      </c>
      <c r="B5664" t="s">
        <v>213</v>
      </c>
      <c r="C5664" t="s">
        <v>13082</v>
      </c>
      <c r="D5664" t="s">
        <v>2976</v>
      </c>
      <c r="E5664" t="s">
        <v>2977</v>
      </c>
      <c r="F5664" t="s">
        <v>10069</v>
      </c>
      <c r="G5664" s="11"/>
      <c r="H5664" s="11"/>
    </row>
    <row r="5665" spans="1:8" x14ac:dyDescent="0.35">
      <c r="A5665" t="str">
        <f t="shared" si="89"/>
        <v>RPY02Robert Tiffany Ward</v>
      </c>
      <c r="B5665" t="s">
        <v>213</v>
      </c>
      <c r="C5665" t="s">
        <v>13082</v>
      </c>
      <c r="D5665" t="s">
        <v>2976</v>
      </c>
      <c r="E5665" t="s">
        <v>2977</v>
      </c>
      <c r="F5665" t="s">
        <v>13094</v>
      </c>
      <c r="G5665" s="11"/>
      <c r="H5665" s="11"/>
    </row>
    <row r="5666" spans="1:8" x14ac:dyDescent="0.35">
      <c r="A5666" t="str">
        <f t="shared" si="89"/>
        <v>RPY02Smithers Ward</v>
      </c>
      <c r="B5666" t="s">
        <v>213</v>
      </c>
      <c r="C5666" t="s">
        <v>13082</v>
      </c>
      <c r="D5666" t="s">
        <v>2976</v>
      </c>
      <c r="E5666" t="s">
        <v>2977</v>
      </c>
      <c r="F5666" t="s">
        <v>13095</v>
      </c>
      <c r="G5666" s="11"/>
      <c r="H5666" s="11"/>
    </row>
    <row r="5667" spans="1:8" x14ac:dyDescent="0.35">
      <c r="A5667" t="str">
        <f t="shared" si="89"/>
        <v>RPY02Teenage and Young Adult Unit</v>
      </c>
      <c r="B5667" t="s">
        <v>213</v>
      </c>
      <c r="C5667" t="s">
        <v>13082</v>
      </c>
      <c r="D5667" t="s">
        <v>2976</v>
      </c>
      <c r="E5667" t="s">
        <v>2977</v>
      </c>
      <c r="F5667" t="s">
        <v>13096</v>
      </c>
      <c r="G5667" s="11"/>
      <c r="H5667" s="11"/>
    </row>
    <row r="5668" spans="1:8" x14ac:dyDescent="0.35">
      <c r="A5668" t="str">
        <f t="shared" si="89"/>
        <v>RPY02Wiltshaw Ward</v>
      </c>
      <c r="B5668" t="s">
        <v>213</v>
      </c>
      <c r="C5668" t="s">
        <v>13082</v>
      </c>
      <c r="D5668" t="s">
        <v>2976</v>
      </c>
      <c r="E5668" t="s">
        <v>2977</v>
      </c>
      <c r="F5668" t="s">
        <v>13097</v>
      </c>
      <c r="G5668" s="11"/>
      <c r="H5668" s="11"/>
    </row>
    <row r="5669" spans="1:8" x14ac:dyDescent="0.35">
      <c r="A5669" t="str">
        <f t="shared" si="89"/>
        <v>RRJ05HDU</v>
      </c>
      <c r="B5669" t="s">
        <v>214</v>
      </c>
      <c r="C5669" t="s">
        <v>13098</v>
      </c>
      <c r="D5669" t="s">
        <v>3258</v>
      </c>
      <c r="E5669" t="s">
        <v>3259</v>
      </c>
      <c r="F5669" t="s">
        <v>9180</v>
      </c>
      <c r="G5669" s="11"/>
      <c r="H5669" s="11"/>
    </row>
    <row r="5670" spans="1:8" x14ac:dyDescent="0.35">
      <c r="A5670" t="str">
        <f t="shared" si="89"/>
        <v>RRJ05Ward 1</v>
      </c>
      <c r="B5670" t="s">
        <v>214</v>
      </c>
      <c r="C5670" t="s">
        <v>13098</v>
      </c>
      <c r="D5670" t="s">
        <v>3258</v>
      </c>
      <c r="E5670" t="s">
        <v>3259</v>
      </c>
      <c r="F5670" t="s">
        <v>8743</v>
      </c>
      <c r="G5670" s="11"/>
      <c r="H5670" s="11"/>
    </row>
    <row r="5671" spans="1:8" x14ac:dyDescent="0.35">
      <c r="A5671" t="str">
        <f t="shared" si="89"/>
        <v>RRJ05Ward 10 &amp; 12</v>
      </c>
      <c r="B5671" t="s">
        <v>214</v>
      </c>
      <c r="C5671" t="s">
        <v>13098</v>
      </c>
      <c r="D5671" t="s">
        <v>3258</v>
      </c>
      <c r="E5671" t="s">
        <v>3259</v>
      </c>
      <c r="F5671" t="s">
        <v>13099</v>
      </c>
      <c r="G5671" s="11"/>
      <c r="H5671" s="11"/>
    </row>
    <row r="5672" spans="1:8" x14ac:dyDescent="0.35">
      <c r="A5672" t="str">
        <f t="shared" si="89"/>
        <v>RRJ05Ward 11</v>
      </c>
      <c r="B5672" t="s">
        <v>214</v>
      </c>
      <c r="C5672" t="s">
        <v>13098</v>
      </c>
      <c r="D5672" t="s">
        <v>3258</v>
      </c>
      <c r="E5672" t="s">
        <v>3259</v>
      </c>
      <c r="F5672" t="s">
        <v>8744</v>
      </c>
      <c r="G5672" s="11"/>
      <c r="H5672" s="11"/>
    </row>
    <row r="5673" spans="1:8" x14ac:dyDescent="0.35">
      <c r="A5673" t="str">
        <f t="shared" si="89"/>
        <v>RRJ05Ward 2</v>
      </c>
      <c r="B5673" t="s">
        <v>214</v>
      </c>
      <c r="C5673" t="s">
        <v>13098</v>
      </c>
      <c r="D5673" t="s">
        <v>3258</v>
      </c>
      <c r="E5673" t="s">
        <v>3259</v>
      </c>
      <c r="F5673" t="s">
        <v>8746</v>
      </c>
      <c r="G5673" s="11"/>
      <c r="H5673" s="11"/>
    </row>
    <row r="5674" spans="1:8" x14ac:dyDescent="0.35">
      <c r="A5674" t="str">
        <f t="shared" si="89"/>
        <v>RRJ05Ward 3</v>
      </c>
      <c r="B5674" t="s">
        <v>214</v>
      </c>
      <c r="C5674" t="s">
        <v>13098</v>
      </c>
      <c r="D5674" t="s">
        <v>3258</v>
      </c>
      <c r="E5674" t="s">
        <v>3259</v>
      </c>
      <c r="F5674" t="s">
        <v>8753</v>
      </c>
      <c r="G5674" s="11"/>
      <c r="H5674" s="11"/>
    </row>
    <row r="5675" spans="1:8" x14ac:dyDescent="0.35">
      <c r="A5675" t="str">
        <f t="shared" si="89"/>
        <v>RL4TCFairoak</v>
      </c>
      <c r="B5675" t="s">
        <v>215</v>
      </c>
      <c r="C5675" t="s">
        <v>13100</v>
      </c>
      <c r="D5675" t="s">
        <v>2323</v>
      </c>
      <c r="E5675" t="s">
        <v>717</v>
      </c>
      <c r="F5675" t="s">
        <v>13101</v>
      </c>
      <c r="G5675" s="11"/>
      <c r="H5675" s="11"/>
    </row>
    <row r="5676" spans="1:8" x14ac:dyDescent="0.35">
      <c r="A5676" t="str">
        <f t="shared" si="89"/>
        <v>RL4TCHilton Main</v>
      </c>
      <c r="B5676" t="s">
        <v>215</v>
      </c>
      <c r="C5676" t="s">
        <v>13100</v>
      </c>
      <c r="D5676" t="s">
        <v>2323</v>
      </c>
      <c r="E5676" t="s">
        <v>717</v>
      </c>
      <c r="F5676" t="s">
        <v>13102</v>
      </c>
      <c r="G5676" s="11"/>
      <c r="H5676" s="11"/>
    </row>
    <row r="5677" spans="1:8" x14ac:dyDescent="0.35">
      <c r="A5677" t="str">
        <f t="shared" si="89"/>
        <v>RL403A12</v>
      </c>
      <c r="B5677" t="s">
        <v>215</v>
      </c>
      <c r="C5677" t="s">
        <v>13100</v>
      </c>
      <c r="D5677" t="s">
        <v>2324</v>
      </c>
      <c r="E5677" t="s">
        <v>375</v>
      </c>
      <c r="F5677" t="s">
        <v>13103</v>
      </c>
      <c r="G5677" s="11"/>
      <c r="H5677" s="11"/>
    </row>
    <row r="5678" spans="1:8" x14ac:dyDescent="0.35">
      <c r="A5678" t="str">
        <f t="shared" si="89"/>
        <v>RL403A14</v>
      </c>
      <c r="B5678" t="s">
        <v>215</v>
      </c>
      <c r="C5678" t="s">
        <v>13100</v>
      </c>
      <c r="D5678" t="s">
        <v>2324</v>
      </c>
      <c r="E5678" t="s">
        <v>375</v>
      </c>
      <c r="F5678" t="s">
        <v>13104</v>
      </c>
      <c r="G5678" s="11"/>
      <c r="H5678" s="11"/>
    </row>
    <row r="5679" spans="1:8" x14ac:dyDescent="0.35">
      <c r="A5679" t="str">
        <f t="shared" si="89"/>
        <v>RL403A21</v>
      </c>
      <c r="B5679" t="s">
        <v>215</v>
      </c>
      <c r="C5679" t="s">
        <v>13100</v>
      </c>
      <c r="D5679" t="s">
        <v>2324</v>
      </c>
      <c r="E5679" t="s">
        <v>375</v>
      </c>
      <c r="F5679" t="s">
        <v>13105</v>
      </c>
      <c r="G5679" s="11"/>
      <c r="H5679" s="11"/>
    </row>
    <row r="5680" spans="1:8" x14ac:dyDescent="0.35">
      <c r="A5680" t="str">
        <f t="shared" ref="A5680:A5743" si="90">CONCATENATE(D5680,F5680)</f>
        <v>RL403A23</v>
      </c>
      <c r="B5680" t="s">
        <v>215</v>
      </c>
      <c r="C5680" t="s">
        <v>13100</v>
      </c>
      <c r="D5680" t="s">
        <v>2324</v>
      </c>
      <c r="E5680" t="s">
        <v>375</v>
      </c>
      <c r="F5680" t="s">
        <v>11726</v>
      </c>
      <c r="G5680" s="11"/>
      <c r="H5680" s="11"/>
    </row>
    <row r="5681" spans="1:8" x14ac:dyDescent="0.35">
      <c r="A5681" t="str">
        <f t="shared" si="90"/>
        <v>RL403A5</v>
      </c>
      <c r="B5681" t="s">
        <v>215</v>
      </c>
      <c r="C5681" t="s">
        <v>13100</v>
      </c>
      <c r="D5681" t="s">
        <v>2324</v>
      </c>
      <c r="E5681" t="s">
        <v>375</v>
      </c>
      <c r="F5681" t="s">
        <v>8983</v>
      </c>
      <c r="G5681" s="11"/>
      <c r="H5681" s="11"/>
    </row>
    <row r="5682" spans="1:8" x14ac:dyDescent="0.35">
      <c r="A5682" t="str">
        <f t="shared" si="90"/>
        <v>RL403A6</v>
      </c>
      <c r="B5682" t="s">
        <v>215</v>
      </c>
      <c r="C5682" t="s">
        <v>13100</v>
      </c>
      <c r="D5682" t="s">
        <v>2324</v>
      </c>
      <c r="E5682" t="s">
        <v>375</v>
      </c>
      <c r="F5682" t="s">
        <v>11076</v>
      </c>
      <c r="G5682" s="11"/>
      <c r="H5682" s="11"/>
    </row>
    <row r="5683" spans="1:8" x14ac:dyDescent="0.35">
      <c r="A5683" t="str">
        <f t="shared" si="90"/>
        <v>RL403A7</v>
      </c>
      <c r="B5683" t="s">
        <v>215</v>
      </c>
      <c r="C5683" t="s">
        <v>13100</v>
      </c>
      <c r="D5683" t="s">
        <v>2324</v>
      </c>
      <c r="E5683" t="s">
        <v>375</v>
      </c>
      <c r="F5683" t="s">
        <v>11077</v>
      </c>
      <c r="G5683" s="11"/>
      <c r="H5683" s="11"/>
    </row>
    <row r="5684" spans="1:8" x14ac:dyDescent="0.35">
      <c r="A5684" t="str">
        <f t="shared" si="90"/>
        <v>RL403A8</v>
      </c>
      <c r="B5684" t="s">
        <v>215</v>
      </c>
      <c r="C5684" t="s">
        <v>13100</v>
      </c>
      <c r="D5684" t="s">
        <v>2324</v>
      </c>
      <c r="E5684" t="s">
        <v>375</v>
      </c>
      <c r="F5684" t="s">
        <v>13106</v>
      </c>
      <c r="G5684" s="11"/>
      <c r="H5684" s="11"/>
    </row>
    <row r="5685" spans="1:8" x14ac:dyDescent="0.35">
      <c r="A5685" t="str">
        <f t="shared" si="90"/>
        <v>RL403A9</v>
      </c>
      <c r="B5685" t="s">
        <v>215</v>
      </c>
      <c r="C5685" t="s">
        <v>13100</v>
      </c>
      <c r="D5685" t="s">
        <v>2324</v>
      </c>
      <c r="E5685" t="s">
        <v>375</v>
      </c>
      <c r="F5685" t="s">
        <v>11078</v>
      </c>
      <c r="G5685" s="11"/>
      <c r="H5685" s="11"/>
    </row>
    <row r="5686" spans="1:8" x14ac:dyDescent="0.35">
      <c r="A5686" t="str">
        <f t="shared" si="90"/>
        <v>RL403AMU</v>
      </c>
      <c r="B5686" t="s">
        <v>215</v>
      </c>
      <c r="C5686" t="s">
        <v>13100</v>
      </c>
      <c r="D5686" t="s">
        <v>2324</v>
      </c>
      <c r="E5686" t="s">
        <v>375</v>
      </c>
      <c r="F5686" t="s">
        <v>8388</v>
      </c>
      <c r="G5686" s="11"/>
      <c r="H5686" s="11"/>
    </row>
    <row r="5687" spans="1:8" x14ac:dyDescent="0.35">
      <c r="A5687" t="str">
        <f t="shared" si="90"/>
        <v>RL403ASU</v>
      </c>
      <c r="B5687" t="s">
        <v>215</v>
      </c>
      <c r="C5687" t="s">
        <v>13100</v>
      </c>
      <c r="D5687" t="s">
        <v>2324</v>
      </c>
      <c r="E5687" t="s">
        <v>375</v>
      </c>
      <c r="F5687" t="s">
        <v>12208</v>
      </c>
      <c r="G5687" s="11"/>
      <c r="H5687" s="11"/>
    </row>
    <row r="5688" spans="1:8" x14ac:dyDescent="0.35">
      <c r="A5688" t="str">
        <f t="shared" si="90"/>
        <v>RL403B14</v>
      </c>
      <c r="B5688" t="s">
        <v>215</v>
      </c>
      <c r="C5688" t="s">
        <v>13100</v>
      </c>
      <c r="D5688" t="s">
        <v>2324</v>
      </c>
      <c r="E5688" t="s">
        <v>375</v>
      </c>
      <c r="F5688" t="s">
        <v>13107</v>
      </c>
      <c r="G5688" s="11"/>
      <c r="H5688" s="11"/>
    </row>
    <row r="5689" spans="1:8" x14ac:dyDescent="0.35">
      <c r="A5689" t="str">
        <f t="shared" si="90"/>
        <v>RL403B8</v>
      </c>
      <c r="B5689" t="s">
        <v>215</v>
      </c>
      <c r="C5689" t="s">
        <v>13100</v>
      </c>
      <c r="D5689" t="s">
        <v>2324</v>
      </c>
      <c r="E5689" t="s">
        <v>375</v>
      </c>
      <c r="F5689" t="s">
        <v>12212</v>
      </c>
      <c r="G5689" s="11"/>
      <c r="H5689" s="11"/>
    </row>
    <row r="5690" spans="1:8" x14ac:dyDescent="0.35">
      <c r="A5690" t="str">
        <f t="shared" si="90"/>
        <v>RL403Beynon short stay</v>
      </c>
      <c r="B5690" t="s">
        <v>215</v>
      </c>
      <c r="C5690" t="s">
        <v>13100</v>
      </c>
      <c r="D5690" t="s">
        <v>2324</v>
      </c>
      <c r="E5690" t="s">
        <v>375</v>
      </c>
      <c r="F5690" t="s">
        <v>13108</v>
      </c>
      <c r="G5690" s="11"/>
      <c r="H5690" s="11"/>
    </row>
    <row r="5691" spans="1:8" x14ac:dyDescent="0.35">
      <c r="A5691" t="str">
        <f t="shared" si="90"/>
        <v>RL403C15</v>
      </c>
      <c r="B5691" t="s">
        <v>215</v>
      </c>
      <c r="C5691" t="s">
        <v>13100</v>
      </c>
      <c r="D5691" t="s">
        <v>2324</v>
      </c>
      <c r="E5691" t="s">
        <v>375</v>
      </c>
      <c r="F5691" t="s">
        <v>10214</v>
      </c>
      <c r="G5691" s="11"/>
      <c r="H5691" s="11"/>
    </row>
    <row r="5692" spans="1:8" x14ac:dyDescent="0.35">
      <c r="A5692" t="str">
        <f t="shared" si="90"/>
        <v>RL403C16</v>
      </c>
      <c r="B5692" t="s">
        <v>215</v>
      </c>
      <c r="C5692" t="s">
        <v>13100</v>
      </c>
      <c r="D5692" t="s">
        <v>2324</v>
      </c>
      <c r="E5692" t="s">
        <v>375</v>
      </c>
      <c r="F5692" t="s">
        <v>10215</v>
      </c>
      <c r="G5692" s="11"/>
      <c r="H5692" s="11"/>
    </row>
    <row r="5693" spans="1:8" x14ac:dyDescent="0.35">
      <c r="A5693" t="str">
        <f t="shared" si="90"/>
        <v>RL403C17</v>
      </c>
      <c r="B5693" t="s">
        <v>215</v>
      </c>
      <c r="C5693" t="s">
        <v>13100</v>
      </c>
      <c r="D5693" t="s">
        <v>2324</v>
      </c>
      <c r="E5693" t="s">
        <v>375</v>
      </c>
      <c r="F5693" t="s">
        <v>13109</v>
      </c>
      <c r="G5693" s="11"/>
      <c r="H5693" s="11"/>
    </row>
    <row r="5694" spans="1:8" x14ac:dyDescent="0.35">
      <c r="A5694" t="str">
        <f t="shared" si="90"/>
        <v>RL403C18</v>
      </c>
      <c r="B5694" t="s">
        <v>215</v>
      </c>
      <c r="C5694" t="s">
        <v>13100</v>
      </c>
      <c r="D5694" t="s">
        <v>2324</v>
      </c>
      <c r="E5694" t="s">
        <v>375</v>
      </c>
      <c r="F5694" t="s">
        <v>10217</v>
      </c>
      <c r="G5694" s="11"/>
      <c r="H5694" s="11"/>
    </row>
    <row r="5695" spans="1:8" x14ac:dyDescent="0.35">
      <c r="A5695" t="str">
        <f t="shared" si="90"/>
        <v>RL403C19</v>
      </c>
      <c r="B5695" t="s">
        <v>215</v>
      </c>
      <c r="C5695" t="s">
        <v>13100</v>
      </c>
      <c r="D5695" t="s">
        <v>2324</v>
      </c>
      <c r="E5695" t="s">
        <v>375</v>
      </c>
      <c r="F5695" t="s">
        <v>10218</v>
      </c>
      <c r="G5695" s="11"/>
      <c r="H5695" s="11"/>
    </row>
    <row r="5696" spans="1:8" x14ac:dyDescent="0.35">
      <c r="A5696" t="str">
        <f t="shared" si="90"/>
        <v>RL403C22</v>
      </c>
      <c r="B5696" t="s">
        <v>215</v>
      </c>
      <c r="C5696" t="s">
        <v>13100</v>
      </c>
      <c r="D5696" t="s">
        <v>2324</v>
      </c>
      <c r="E5696" t="s">
        <v>375</v>
      </c>
      <c r="F5696" t="s">
        <v>9596</v>
      </c>
      <c r="G5696" s="11"/>
      <c r="H5696" s="11"/>
    </row>
    <row r="5697" spans="1:8" x14ac:dyDescent="0.35">
      <c r="A5697" t="str">
        <f t="shared" si="90"/>
        <v>RL403C24</v>
      </c>
      <c r="B5697" t="s">
        <v>215</v>
      </c>
      <c r="C5697" t="s">
        <v>13100</v>
      </c>
      <c r="D5697" t="s">
        <v>2324</v>
      </c>
      <c r="E5697" t="s">
        <v>375</v>
      </c>
      <c r="F5697" t="s">
        <v>13110</v>
      </c>
      <c r="G5697" s="11"/>
      <c r="H5697" s="11"/>
    </row>
    <row r="5698" spans="1:8" x14ac:dyDescent="0.35">
      <c r="A5698" t="str">
        <f t="shared" si="90"/>
        <v>RL403C25</v>
      </c>
      <c r="B5698" t="s">
        <v>215</v>
      </c>
      <c r="C5698" t="s">
        <v>13100</v>
      </c>
      <c r="D5698" t="s">
        <v>2324</v>
      </c>
      <c r="E5698" t="s">
        <v>375</v>
      </c>
      <c r="F5698" t="s">
        <v>11734</v>
      </c>
      <c r="G5698" s="11"/>
      <c r="H5698" s="11"/>
    </row>
    <row r="5699" spans="1:8" x14ac:dyDescent="0.35">
      <c r="A5699" t="str">
        <f t="shared" si="90"/>
        <v>RL403C41</v>
      </c>
      <c r="B5699" t="s">
        <v>215</v>
      </c>
      <c r="C5699" t="s">
        <v>13100</v>
      </c>
      <c r="D5699" t="s">
        <v>2324</v>
      </c>
      <c r="E5699" t="s">
        <v>375</v>
      </c>
      <c r="F5699" t="s">
        <v>13111</v>
      </c>
      <c r="G5699" s="11"/>
      <c r="H5699" s="11"/>
    </row>
    <row r="5700" spans="1:8" x14ac:dyDescent="0.35">
      <c r="A5700" t="str">
        <f t="shared" si="90"/>
        <v>RL403CHU</v>
      </c>
      <c r="B5700" t="s">
        <v>215</v>
      </c>
      <c r="C5700" t="s">
        <v>13100</v>
      </c>
      <c r="D5700" t="s">
        <v>2324</v>
      </c>
      <c r="E5700" t="s">
        <v>375</v>
      </c>
      <c r="F5700" t="s">
        <v>13112</v>
      </c>
      <c r="G5700" s="11"/>
      <c r="H5700" s="11"/>
    </row>
    <row r="5701" spans="1:8" x14ac:dyDescent="0.35">
      <c r="A5701" t="str">
        <f t="shared" si="90"/>
        <v>RL403D7</v>
      </c>
      <c r="B5701" t="s">
        <v>215</v>
      </c>
      <c r="C5701" t="s">
        <v>13100</v>
      </c>
      <c r="D5701" t="s">
        <v>2324</v>
      </c>
      <c r="E5701" t="s">
        <v>375</v>
      </c>
      <c r="F5701" t="s">
        <v>9000</v>
      </c>
      <c r="G5701" s="11"/>
      <c r="H5701" s="11"/>
    </row>
    <row r="5702" spans="1:8" x14ac:dyDescent="0.35">
      <c r="A5702" t="str">
        <f t="shared" si="90"/>
        <v>RL403Deanesly</v>
      </c>
      <c r="B5702" t="s">
        <v>215</v>
      </c>
      <c r="C5702" t="s">
        <v>13100</v>
      </c>
      <c r="D5702" t="s">
        <v>2324</v>
      </c>
      <c r="E5702" t="s">
        <v>375</v>
      </c>
      <c r="F5702" t="s">
        <v>13113</v>
      </c>
      <c r="G5702" s="11"/>
      <c r="H5702" s="11"/>
    </row>
    <row r="5703" spans="1:8" x14ac:dyDescent="0.35">
      <c r="A5703" t="str">
        <f t="shared" si="90"/>
        <v>RL403ICCU</v>
      </c>
      <c r="B5703" t="s">
        <v>215</v>
      </c>
      <c r="C5703" t="s">
        <v>13100</v>
      </c>
      <c r="D5703" t="s">
        <v>2324</v>
      </c>
      <c r="E5703" t="s">
        <v>375</v>
      </c>
      <c r="F5703" t="s">
        <v>13114</v>
      </c>
      <c r="G5703" s="11"/>
      <c r="H5703" s="11"/>
    </row>
    <row r="5704" spans="1:8" x14ac:dyDescent="0.35">
      <c r="A5704" t="str">
        <f t="shared" si="90"/>
        <v>RL403Maternity ward</v>
      </c>
      <c r="B5704" t="s">
        <v>215</v>
      </c>
      <c r="C5704" t="s">
        <v>13100</v>
      </c>
      <c r="D5704" t="s">
        <v>2324</v>
      </c>
      <c r="E5704" t="s">
        <v>375</v>
      </c>
      <c r="F5704" t="s">
        <v>11447</v>
      </c>
      <c r="G5704" s="11"/>
      <c r="H5704" s="11"/>
    </row>
    <row r="5705" spans="1:8" x14ac:dyDescent="0.35">
      <c r="A5705" t="str">
        <f t="shared" si="90"/>
        <v>RL403Neonatal unit</v>
      </c>
      <c r="B5705" t="s">
        <v>215</v>
      </c>
      <c r="C5705" t="s">
        <v>13100</v>
      </c>
      <c r="D5705" t="s">
        <v>2324</v>
      </c>
      <c r="E5705" t="s">
        <v>375</v>
      </c>
      <c r="F5705" t="s">
        <v>13115</v>
      </c>
      <c r="G5705" s="11"/>
      <c r="H5705" s="11"/>
    </row>
    <row r="5706" spans="1:8" x14ac:dyDescent="0.35">
      <c r="A5706" t="str">
        <f t="shared" si="90"/>
        <v>RL403NRU</v>
      </c>
      <c r="B5706" t="s">
        <v>215</v>
      </c>
      <c r="C5706" t="s">
        <v>13100</v>
      </c>
      <c r="D5706" t="s">
        <v>2324</v>
      </c>
      <c r="E5706" t="s">
        <v>375</v>
      </c>
      <c r="F5706" t="s">
        <v>10686</v>
      </c>
      <c r="G5706" s="11"/>
      <c r="H5706" s="11"/>
    </row>
    <row r="5707" spans="1:8" x14ac:dyDescent="0.35">
      <c r="A5707" t="str">
        <f t="shared" si="90"/>
        <v>RL4CDWard 1</v>
      </c>
      <c r="B5707" t="s">
        <v>215</v>
      </c>
      <c r="C5707" t="s">
        <v>13100</v>
      </c>
      <c r="D5707" t="s">
        <v>2328</v>
      </c>
      <c r="E5707" t="s">
        <v>2329</v>
      </c>
      <c r="F5707" t="s">
        <v>8743</v>
      </c>
      <c r="G5707" s="11"/>
      <c r="H5707" s="11"/>
    </row>
    <row r="5708" spans="1:8" x14ac:dyDescent="0.35">
      <c r="A5708" t="str">
        <f t="shared" si="90"/>
        <v>RL4CDWard 2</v>
      </c>
      <c r="B5708" t="s">
        <v>215</v>
      </c>
      <c r="C5708" t="s">
        <v>13100</v>
      </c>
      <c r="D5708" t="s">
        <v>2328</v>
      </c>
      <c r="E5708" t="s">
        <v>2329</v>
      </c>
      <c r="F5708" t="s">
        <v>8746</v>
      </c>
      <c r="G5708" s="11"/>
      <c r="H5708" s="11"/>
    </row>
    <row r="5709" spans="1:8" x14ac:dyDescent="0.35">
      <c r="A5709" t="str">
        <f t="shared" si="90"/>
        <v>RET20Cairns</v>
      </c>
      <c r="B5709" t="s">
        <v>216</v>
      </c>
      <c r="C5709" t="s">
        <v>13116</v>
      </c>
      <c r="D5709" t="s">
        <v>1486</v>
      </c>
      <c r="E5709" t="s">
        <v>1487</v>
      </c>
      <c r="F5709" t="s">
        <v>13117</v>
      </c>
      <c r="G5709" s="11"/>
      <c r="H5709" s="11"/>
    </row>
    <row r="5710" spans="1:8" x14ac:dyDescent="0.35">
      <c r="A5710" t="str">
        <f t="shared" si="90"/>
        <v>RET20Caton</v>
      </c>
      <c r="B5710" t="s">
        <v>216</v>
      </c>
      <c r="C5710" t="s">
        <v>13116</v>
      </c>
      <c r="D5710" t="s">
        <v>1486</v>
      </c>
      <c r="E5710" t="s">
        <v>1487</v>
      </c>
      <c r="F5710" t="s">
        <v>13118</v>
      </c>
      <c r="G5710" s="11"/>
      <c r="H5710" s="11"/>
    </row>
    <row r="5711" spans="1:8" x14ac:dyDescent="0.35">
      <c r="A5711" t="str">
        <f t="shared" si="90"/>
        <v>RET20Chavasse</v>
      </c>
      <c r="B5711" t="s">
        <v>216</v>
      </c>
      <c r="C5711" t="s">
        <v>13116</v>
      </c>
      <c r="D5711" t="s">
        <v>1486</v>
      </c>
      <c r="E5711" t="s">
        <v>1487</v>
      </c>
      <c r="F5711" t="s">
        <v>13119</v>
      </c>
      <c r="G5711" s="11"/>
      <c r="H5711" s="11"/>
    </row>
    <row r="5712" spans="1:8" x14ac:dyDescent="0.35">
      <c r="A5712" t="str">
        <f t="shared" si="90"/>
        <v>RET20CRU</v>
      </c>
      <c r="B5712" t="s">
        <v>216</v>
      </c>
      <c r="C5712" t="s">
        <v>13116</v>
      </c>
      <c r="D5712" t="s">
        <v>1486</v>
      </c>
      <c r="E5712" t="s">
        <v>1487</v>
      </c>
      <c r="F5712" t="s">
        <v>10720</v>
      </c>
      <c r="G5712" s="11"/>
      <c r="H5712" s="11"/>
    </row>
    <row r="5713" spans="1:8" x14ac:dyDescent="0.35">
      <c r="A5713" t="str">
        <f t="shared" si="90"/>
        <v>RET20Dott</v>
      </c>
      <c r="B5713" t="s">
        <v>216</v>
      </c>
      <c r="C5713" t="s">
        <v>13116</v>
      </c>
      <c r="D5713" t="s">
        <v>1486</v>
      </c>
      <c r="E5713" t="s">
        <v>1487</v>
      </c>
      <c r="F5713" t="s">
        <v>13120</v>
      </c>
      <c r="G5713" s="11"/>
      <c r="H5713" s="11"/>
    </row>
    <row r="5714" spans="1:8" x14ac:dyDescent="0.35">
      <c r="A5714" t="str">
        <f t="shared" si="90"/>
        <v>RET20Horsley ITU</v>
      </c>
      <c r="B5714" t="s">
        <v>216</v>
      </c>
      <c r="C5714" t="s">
        <v>13116</v>
      </c>
      <c r="D5714" t="s">
        <v>1486</v>
      </c>
      <c r="E5714" t="s">
        <v>1487</v>
      </c>
      <c r="F5714" t="s">
        <v>13121</v>
      </c>
      <c r="G5714" s="11"/>
      <c r="H5714" s="11"/>
    </row>
    <row r="5715" spans="1:8" x14ac:dyDescent="0.35">
      <c r="A5715" t="str">
        <f t="shared" si="90"/>
        <v>RET20Lipton</v>
      </c>
      <c r="B5715" t="s">
        <v>216</v>
      </c>
      <c r="C5715" t="s">
        <v>13116</v>
      </c>
      <c r="D5715" t="s">
        <v>1486</v>
      </c>
      <c r="E5715" t="s">
        <v>1487</v>
      </c>
      <c r="F5715" t="s">
        <v>13122</v>
      </c>
      <c r="G5715" s="11"/>
      <c r="H5715" s="11"/>
    </row>
    <row r="5716" spans="1:8" x14ac:dyDescent="0.35">
      <c r="A5716" t="str">
        <f t="shared" si="90"/>
        <v>RET20Sherrington</v>
      </c>
      <c r="B5716" t="s">
        <v>216</v>
      </c>
      <c r="C5716" t="s">
        <v>13116</v>
      </c>
      <c r="D5716" t="s">
        <v>1486</v>
      </c>
      <c r="E5716" t="s">
        <v>1487</v>
      </c>
      <c r="F5716" t="s">
        <v>13123</v>
      </c>
      <c r="G5716" s="11"/>
      <c r="H5716" s="11"/>
    </row>
    <row r="5717" spans="1:8" x14ac:dyDescent="0.35">
      <c r="A5717" t="str">
        <f t="shared" si="90"/>
        <v>RA954Brixham</v>
      </c>
      <c r="B5717" t="s">
        <v>218</v>
      </c>
      <c r="C5717" t="s">
        <v>13124</v>
      </c>
      <c r="D5717" t="s">
        <v>841</v>
      </c>
      <c r="E5717" t="s">
        <v>721</v>
      </c>
      <c r="F5717" t="s">
        <v>13125</v>
      </c>
      <c r="G5717" s="11"/>
      <c r="H5717" s="11"/>
    </row>
    <row r="5718" spans="1:8" x14ac:dyDescent="0.35">
      <c r="A5718" t="str">
        <f t="shared" si="90"/>
        <v>RA956Dawlish</v>
      </c>
      <c r="B5718" t="s">
        <v>218</v>
      </c>
      <c r="C5718" t="s">
        <v>13124</v>
      </c>
      <c r="D5718" t="s">
        <v>844</v>
      </c>
      <c r="E5718" t="s">
        <v>723</v>
      </c>
      <c r="F5718" t="s">
        <v>13126</v>
      </c>
      <c r="G5718" s="11"/>
      <c r="H5718" s="11"/>
    </row>
    <row r="5719" spans="1:8" x14ac:dyDescent="0.35">
      <c r="A5719" t="str">
        <f t="shared" si="90"/>
        <v>RA957Newton Abbot - Teign Ward</v>
      </c>
      <c r="B5719" t="s">
        <v>218</v>
      </c>
      <c r="C5719" t="s">
        <v>13124</v>
      </c>
      <c r="D5719" t="s">
        <v>845</v>
      </c>
      <c r="E5719" t="s">
        <v>724</v>
      </c>
      <c r="F5719" t="s">
        <v>13127</v>
      </c>
      <c r="G5719" s="11"/>
      <c r="H5719" s="11"/>
    </row>
    <row r="5720" spans="1:8" x14ac:dyDescent="0.35">
      <c r="A5720" t="str">
        <f t="shared" si="90"/>
        <v>RA957Newton Abbot - Templar Ward</v>
      </c>
      <c r="B5720" t="s">
        <v>218</v>
      </c>
      <c r="C5720" t="s">
        <v>13124</v>
      </c>
      <c r="D5720" t="s">
        <v>845</v>
      </c>
      <c r="E5720" t="s">
        <v>724</v>
      </c>
      <c r="F5720" t="s">
        <v>13128</v>
      </c>
      <c r="G5720" s="11"/>
      <c r="H5720" s="11"/>
    </row>
    <row r="5721" spans="1:8" x14ac:dyDescent="0.35">
      <c r="A5721" t="str">
        <f t="shared" si="90"/>
        <v>RA901Ainslie</v>
      </c>
      <c r="B5721" t="s">
        <v>218</v>
      </c>
      <c r="C5721" t="s">
        <v>13124</v>
      </c>
      <c r="D5721" t="s">
        <v>848</v>
      </c>
      <c r="E5721" t="s">
        <v>849</v>
      </c>
      <c r="F5721" t="s">
        <v>13129</v>
      </c>
      <c r="G5721" s="11"/>
      <c r="H5721" s="11"/>
    </row>
    <row r="5722" spans="1:8" x14ac:dyDescent="0.35">
      <c r="A5722" t="str">
        <f t="shared" si="90"/>
        <v>RA901Allerton</v>
      </c>
      <c r="B5722" t="s">
        <v>218</v>
      </c>
      <c r="C5722" t="s">
        <v>13124</v>
      </c>
      <c r="D5722" t="s">
        <v>848</v>
      </c>
      <c r="E5722" t="s">
        <v>849</v>
      </c>
      <c r="F5722" t="s">
        <v>13130</v>
      </c>
      <c r="G5722" s="11"/>
      <c r="H5722" s="11"/>
    </row>
    <row r="5723" spans="1:8" x14ac:dyDescent="0.35">
      <c r="A5723" t="str">
        <f t="shared" si="90"/>
        <v>RA901Cheetham Hill</v>
      </c>
      <c r="B5723" t="s">
        <v>218</v>
      </c>
      <c r="C5723" t="s">
        <v>13124</v>
      </c>
      <c r="D5723" t="s">
        <v>848</v>
      </c>
      <c r="E5723" t="s">
        <v>849</v>
      </c>
      <c r="F5723" t="s">
        <v>13131</v>
      </c>
      <c r="G5723" s="11"/>
      <c r="H5723" s="11"/>
    </row>
    <row r="5724" spans="1:8" x14ac:dyDescent="0.35">
      <c r="A5724" t="str">
        <f t="shared" si="90"/>
        <v>RA901Coronary Care</v>
      </c>
      <c r="B5724" t="s">
        <v>218</v>
      </c>
      <c r="C5724" t="s">
        <v>13124</v>
      </c>
      <c r="D5724" t="s">
        <v>848</v>
      </c>
      <c r="E5724" t="s">
        <v>849</v>
      </c>
      <c r="F5724" t="s">
        <v>10442</v>
      </c>
      <c r="G5724" s="11"/>
      <c r="H5724" s="11"/>
    </row>
    <row r="5725" spans="1:8" x14ac:dyDescent="0.35">
      <c r="A5725" t="str">
        <f t="shared" si="90"/>
        <v>RA901Cromie</v>
      </c>
      <c r="B5725" t="s">
        <v>218</v>
      </c>
      <c r="C5725" t="s">
        <v>13124</v>
      </c>
      <c r="D5725" t="s">
        <v>848</v>
      </c>
      <c r="E5725" t="s">
        <v>849</v>
      </c>
      <c r="F5725" t="s">
        <v>13132</v>
      </c>
      <c r="G5725" s="11"/>
      <c r="H5725" s="11"/>
    </row>
    <row r="5726" spans="1:8" x14ac:dyDescent="0.35">
      <c r="A5726" t="str">
        <f t="shared" si="90"/>
        <v>RA901Dunlop</v>
      </c>
      <c r="B5726" t="s">
        <v>218</v>
      </c>
      <c r="C5726" t="s">
        <v>13124</v>
      </c>
      <c r="D5726" t="s">
        <v>848</v>
      </c>
      <c r="E5726" t="s">
        <v>849</v>
      </c>
      <c r="F5726" t="s">
        <v>13133</v>
      </c>
      <c r="G5726" s="11"/>
      <c r="H5726" s="11"/>
    </row>
    <row r="5727" spans="1:8" x14ac:dyDescent="0.35">
      <c r="A5727" t="str">
        <f t="shared" si="90"/>
        <v>RA901EAU3</v>
      </c>
      <c r="B5727" t="s">
        <v>218</v>
      </c>
      <c r="C5727" t="s">
        <v>13124</v>
      </c>
      <c r="D5727" t="s">
        <v>848</v>
      </c>
      <c r="E5727" t="s">
        <v>849</v>
      </c>
      <c r="F5727" t="s">
        <v>13134</v>
      </c>
      <c r="G5727" s="11"/>
      <c r="H5727" s="11"/>
    </row>
    <row r="5728" spans="1:8" x14ac:dyDescent="0.35">
      <c r="A5728" t="str">
        <f t="shared" si="90"/>
        <v>RA901EAU4</v>
      </c>
      <c r="B5728" t="s">
        <v>218</v>
      </c>
      <c r="C5728" t="s">
        <v>13124</v>
      </c>
      <c r="D5728" t="s">
        <v>848</v>
      </c>
      <c r="E5728" t="s">
        <v>849</v>
      </c>
      <c r="F5728" t="s">
        <v>13135</v>
      </c>
      <c r="G5728" s="11"/>
      <c r="H5728" s="11"/>
    </row>
    <row r="5729" spans="1:8" x14ac:dyDescent="0.35">
      <c r="A5729" t="str">
        <f t="shared" si="90"/>
        <v>RA901Ella Rowcroft</v>
      </c>
      <c r="B5729" t="s">
        <v>218</v>
      </c>
      <c r="C5729" t="s">
        <v>13124</v>
      </c>
      <c r="D5729" t="s">
        <v>848</v>
      </c>
      <c r="E5729" t="s">
        <v>849</v>
      </c>
      <c r="F5729" t="s">
        <v>13136</v>
      </c>
      <c r="G5729" s="11"/>
      <c r="H5729" s="11"/>
    </row>
    <row r="5730" spans="1:8" x14ac:dyDescent="0.35">
      <c r="A5730" t="str">
        <f t="shared" si="90"/>
        <v>RA901Forrest</v>
      </c>
      <c r="B5730" t="s">
        <v>218</v>
      </c>
      <c r="C5730" t="s">
        <v>13124</v>
      </c>
      <c r="D5730" t="s">
        <v>848</v>
      </c>
      <c r="E5730" t="s">
        <v>849</v>
      </c>
      <c r="F5730" t="s">
        <v>13137</v>
      </c>
      <c r="G5730" s="11"/>
      <c r="H5730" s="11"/>
    </row>
    <row r="5731" spans="1:8" x14ac:dyDescent="0.35">
      <c r="A5731" t="str">
        <f t="shared" si="90"/>
        <v>RA901George Earle</v>
      </c>
      <c r="B5731" t="s">
        <v>218</v>
      </c>
      <c r="C5731" t="s">
        <v>13124</v>
      </c>
      <c r="D5731" t="s">
        <v>848</v>
      </c>
      <c r="E5731" t="s">
        <v>849</v>
      </c>
      <c r="F5731" t="s">
        <v>13138</v>
      </c>
      <c r="G5731" s="11"/>
      <c r="H5731" s="11"/>
    </row>
    <row r="5732" spans="1:8" x14ac:dyDescent="0.35">
      <c r="A5732" t="str">
        <f t="shared" si="90"/>
        <v>RA901ICU</v>
      </c>
      <c r="B5732" t="s">
        <v>218</v>
      </c>
      <c r="C5732" t="s">
        <v>13124</v>
      </c>
      <c r="D5732" t="s">
        <v>848</v>
      </c>
      <c r="E5732" t="s">
        <v>849</v>
      </c>
      <c r="F5732" t="s">
        <v>8828</v>
      </c>
      <c r="G5732" s="11"/>
      <c r="H5732" s="11"/>
    </row>
    <row r="5733" spans="1:8" x14ac:dyDescent="0.35">
      <c r="A5733" t="str">
        <f t="shared" si="90"/>
        <v>RA901John Macpherson</v>
      </c>
      <c r="B5733" t="s">
        <v>218</v>
      </c>
      <c r="C5733" t="s">
        <v>13124</v>
      </c>
      <c r="D5733" t="s">
        <v>848</v>
      </c>
      <c r="E5733" t="s">
        <v>849</v>
      </c>
      <c r="F5733" t="s">
        <v>13139</v>
      </c>
      <c r="G5733" s="11"/>
      <c r="H5733" s="11"/>
    </row>
    <row r="5734" spans="1:8" x14ac:dyDescent="0.35">
      <c r="A5734" t="str">
        <f t="shared" si="90"/>
        <v>RA901Louisa Cary</v>
      </c>
      <c r="B5734" t="s">
        <v>218</v>
      </c>
      <c r="C5734" t="s">
        <v>13124</v>
      </c>
      <c r="D5734" t="s">
        <v>848</v>
      </c>
      <c r="E5734" t="s">
        <v>849</v>
      </c>
      <c r="F5734" t="s">
        <v>13140</v>
      </c>
      <c r="G5734" s="11"/>
      <c r="H5734" s="11"/>
    </row>
    <row r="5735" spans="1:8" x14ac:dyDescent="0.35">
      <c r="A5735" t="str">
        <f t="shared" si="90"/>
        <v>RA901Midgley</v>
      </c>
      <c r="B5735" t="s">
        <v>218</v>
      </c>
      <c r="C5735" t="s">
        <v>13124</v>
      </c>
      <c r="D5735" t="s">
        <v>848</v>
      </c>
      <c r="E5735" t="s">
        <v>849</v>
      </c>
      <c r="F5735" t="s">
        <v>13141</v>
      </c>
      <c r="G5735" s="11"/>
      <c r="H5735" s="11"/>
    </row>
    <row r="5736" spans="1:8" x14ac:dyDescent="0.35">
      <c r="A5736" t="str">
        <f t="shared" si="90"/>
        <v>RA901SCBU</v>
      </c>
      <c r="B5736" t="s">
        <v>218</v>
      </c>
      <c r="C5736" t="s">
        <v>13124</v>
      </c>
      <c r="D5736" t="s">
        <v>848</v>
      </c>
      <c r="E5736" t="s">
        <v>849</v>
      </c>
      <c r="F5736" t="s">
        <v>8490</v>
      </c>
      <c r="G5736" s="11"/>
      <c r="H5736" s="11"/>
    </row>
    <row r="5737" spans="1:8" x14ac:dyDescent="0.35">
      <c r="A5737" t="str">
        <f t="shared" si="90"/>
        <v>RA901Simpson</v>
      </c>
      <c r="B5737" t="s">
        <v>218</v>
      </c>
      <c r="C5737" t="s">
        <v>13124</v>
      </c>
      <c r="D5737" t="s">
        <v>848</v>
      </c>
      <c r="E5737" t="s">
        <v>849</v>
      </c>
      <c r="F5737" t="s">
        <v>10170</v>
      </c>
      <c r="G5737" s="11"/>
      <c r="H5737" s="11"/>
    </row>
    <row r="5738" spans="1:8" x14ac:dyDescent="0.35">
      <c r="A5738" t="str">
        <f t="shared" si="90"/>
        <v>RA901Turner</v>
      </c>
      <c r="B5738" t="s">
        <v>218</v>
      </c>
      <c r="C5738" t="s">
        <v>13124</v>
      </c>
      <c r="D5738" t="s">
        <v>848</v>
      </c>
      <c r="E5738" t="s">
        <v>849</v>
      </c>
      <c r="F5738" t="s">
        <v>13142</v>
      </c>
      <c r="G5738" s="11"/>
      <c r="H5738" s="11"/>
    </row>
    <row r="5739" spans="1:8" x14ac:dyDescent="0.35">
      <c r="A5739" t="str">
        <f t="shared" si="90"/>
        <v>RA979Totnes</v>
      </c>
      <c r="B5739" t="s">
        <v>218</v>
      </c>
      <c r="C5739" t="s">
        <v>13124</v>
      </c>
      <c r="D5739" t="s">
        <v>850</v>
      </c>
      <c r="E5739" t="s">
        <v>727</v>
      </c>
      <c r="F5739" t="s">
        <v>13143</v>
      </c>
      <c r="G5739" s="11"/>
      <c r="H5739" s="11"/>
    </row>
    <row r="5740" spans="1:8" x14ac:dyDescent="0.35">
      <c r="A5740" t="str">
        <f t="shared" si="90"/>
        <v>RWDLPAcute Care Unit</v>
      </c>
      <c r="B5740" t="s">
        <v>219</v>
      </c>
      <c r="C5740" t="s">
        <v>13144</v>
      </c>
      <c r="D5740" t="s">
        <v>5149</v>
      </c>
      <c r="E5740" t="s">
        <v>5150</v>
      </c>
      <c r="F5740" t="s">
        <v>13145</v>
      </c>
      <c r="G5740" s="11"/>
      <c r="H5740" s="11"/>
    </row>
    <row r="5741" spans="1:8" x14ac:dyDescent="0.35">
      <c r="A5741" t="str">
        <f t="shared" si="90"/>
        <v>RWDLPEmergency Assessment Unit</v>
      </c>
      <c r="B5741" t="s">
        <v>219</v>
      </c>
      <c r="C5741" t="s">
        <v>13144</v>
      </c>
      <c r="D5741" t="s">
        <v>5149</v>
      </c>
      <c r="E5741" t="s">
        <v>5150</v>
      </c>
      <c r="F5741" t="s">
        <v>10593</v>
      </c>
      <c r="G5741" s="11"/>
      <c r="H5741" s="11"/>
    </row>
    <row r="5742" spans="1:8" x14ac:dyDescent="0.35">
      <c r="A5742" t="str">
        <f t="shared" si="90"/>
        <v>RWDLPWard 1</v>
      </c>
      <c r="B5742" t="s">
        <v>219</v>
      </c>
      <c r="C5742" t="s">
        <v>13144</v>
      </c>
      <c r="D5742" t="s">
        <v>5149</v>
      </c>
      <c r="E5742" t="s">
        <v>5150</v>
      </c>
      <c r="F5742" t="s">
        <v>8743</v>
      </c>
      <c r="G5742" s="11"/>
      <c r="H5742" s="11"/>
    </row>
    <row r="5743" spans="1:8" x14ac:dyDescent="0.35">
      <c r="A5743" t="str">
        <f t="shared" si="90"/>
        <v>RWDLPWard 2</v>
      </c>
      <c r="B5743" t="s">
        <v>219</v>
      </c>
      <c r="C5743" t="s">
        <v>13144</v>
      </c>
      <c r="D5743" t="s">
        <v>5149</v>
      </c>
      <c r="E5743" t="s">
        <v>5150</v>
      </c>
      <c r="F5743" t="s">
        <v>8746</v>
      </c>
      <c r="G5743" s="11"/>
      <c r="H5743" s="11"/>
    </row>
    <row r="5744" spans="1:8" x14ac:dyDescent="0.35">
      <c r="A5744" t="str">
        <f t="shared" ref="A5744:A5807" si="91">CONCATENATE(D5744,F5744)</f>
        <v>RWDLPWard 6</v>
      </c>
      <c r="B5744" t="s">
        <v>219</v>
      </c>
      <c r="C5744" t="s">
        <v>13144</v>
      </c>
      <c r="D5744" t="s">
        <v>5149</v>
      </c>
      <c r="E5744" t="s">
        <v>5150</v>
      </c>
      <c r="F5744" t="s">
        <v>8784</v>
      </c>
      <c r="G5744" s="11"/>
      <c r="H5744" s="11"/>
    </row>
    <row r="5745" spans="1:8" x14ac:dyDescent="0.35">
      <c r="A5745" t="str">
        <f t="shared" si="91"/>
        <v>RWDDAAshby</v>
      </c>
      <c r="B5745" t="s">
        <v>219</v>
      </c>
      <c r="C5745" t="s">
        <v>13144</v>
      </c>
      <c r="D5745" t="s">
        <v>5157</v>
      </c>
      <c r="E5745" t="s">
        <v>5158</v>
      </c>
      <c r="F5745" t="s">
        <v>10845</v>
      </c>
      <c r="G5745" s="11"/>
      <c r="H5745" s="11"/>
    </row>
    <row r="5746" spans="1:8" x14ac:dyDescent="0.35">
      <c r="A5746" t="str">
        <f t="shared" si="91"/>
        <v>RWDDABardney</v>
      </c>
      <c r="B5746" t="s">
        <v>219</v>
      </c>
      <c r="C5746" t="s">
        <v>13144</v>
      </c>
      <c r="D5746" t="s">
        <v>5157</v>
      </c>
      <c r="E5746" t="s">
        <v>5158</v>
      </c>
      <c r="F5746" t="s">
        <v>13146</v>
      </c>
      <c r="G5746" s="11"/>
      <c r="H5746" s="11"/>
    </row>
    <row r="5747" spans="1:8" x14ac:dyDescent="0.35">
      <c r="A5747" t="str">
        <f t="shared" si="91"/>
        <v>RWDDABranston</v>
      </c>
      <c r="B5747" t="s">
        <v>219</v>
      </c>
      <c r="C5747" t="s">
        <v>13144</v>
      </c>
      <c r="D5747" t="s">
        <v>5157</v>
      </c>
      <c r="E5747" t="s">
        <v>5158</v>
      </c>
      <c r="F5747" t="s">
        <v>13147</v>
      </c>
      <c r="G5747" s="11"/>
      <c r="H5747" s="11"/>
    </row>
    <row r="5748" spans="1:8" x14ac:dyDescent="0.35">
      <c r="A5748" t="str">
        <f t="shared" si="91"/>
        <v>RWDDABurton</v>
      </c>
      <c r="B5748" t="s">
        <v>219</v>
      </c>
      <c r="C5748" t="s">
        <v>13144</v>
      </c>
      <c r="D5748" t="s">
        <v>5157</v>
      </c>
      <c r="E5748" t="s">
        <v>5158</v>
      </c>
      <c r="F5748" t="s">
        <v>13148</v>
      </c>
      <c r="G5748" s="11"/>
      <c r="H5748" s="11"/>
    </row>
    <row r="5749" spans="1:8" x14ac:dyDescent="0.35">
      <c r="A5749" t="str">
        <f t="shared" si="91"/>
        <v>RWDDACarlton-Coleby</v>
      </c>
      <c r="B5749" t="s">
        <v>219</v>
      </c>
      <c r="C5749" t="s">
        <v>13144</v>
      </c>
      <c r="D5749" t="s">
        <v>5157</v>
      </c>
      <c r="E5749" t="s">
        <v>5158</v>
      </c>
      <c r="F5749" t="s">
        <v>13149</v>
      </c>
      <c r="G5749" s="11"/>
      <c r="H5749" s="11"/>
    </row>
    <row r="5750" spans="1:8" x14ac:dyDescent="0.35">
      <c r="A5750" t="str">
        <f t="shared" si="91"/>
        <v>RWDDAClayton</v>
      </c>
      <c r="B5750" t="s">
        <v>219</v>
      </c>
      <c r="C5750" t="s">
        <v>13144</v>
      </c>
      <c r="D5750" t="s">
        <v>5157</v>
      </c>
      <c r="E5750" t="s">
        <v>5158</v>
      </c>
      <c r="F5750" t="s">
        <v>13150</v>
      </c>
      <c r="G5750" s="11"/>
      <c r="H5750" s="11"/>
    </row>
    <row r="5751" spans="1:8" x14ac:dyDescent="0.35">
      <c r="A5751" t="str">
        <f t="shared" si="91"/>
        <v>RWDDADixon</v>
      </c>
      <c r="B5751" t="s">
        <v>219</v>
      </c>
      <c r="C5751" t="s">
        <v>13144</v>
      </c>
      <c r="D5751" t="s">
        <v>5157</v>
      </c>
      <c r="E5751" t="s">
        <v>5158</v>
      </c>
      <c r="F5751" t="s">
        <v>13151</v>
      </c>
      <c r="G5751" s="11"/>
      <c r="H5751" s="11"/>
    </row>
    <row r="5752" spans="1:8" x14ac:dyDescent="0.35">
      <c r="A5752" t="str">
        <f t="shared" si="91"/>
        <v>RWDDAFrailty Assessment Unit</v>
      </c>
      <c r="B5752" t="s">
        <v>219</v>
      </c>
      <c r="C5752" t="s">
        <v>13144</v>
      </c>
      <c r="D5752" t="s">
        <v>5157</v>
      </c>
      <c r="E5752" t="s">
        <v>5158</v>
      </c>
      <c r="F5752" t="s">
        <v>13152</v>
      </c>
      <c r="G5752" s="11"/>
      <c r="H5752" s="11"/>
    </row>
    <row r="5753" spans="1:8" x14ac:dyDescent="0.35">
      <c r="A5753" t="str">
        <f t="shared" si="91"/>
        <v>RWDDAGreetwell</v>
      </c>
      <c r="B5753" t="s">
        <v>219</v>
      </c>
      <c r="C5753" t="s">
        <v>13144</v>
      </c>
      <c r="D5753" t="s">
        <v>5157</v>
      </c>
      <c r="E5753" t="s">
        <v>5158</v>
      </c>
      <c r="F5753" t="s">
        <v>13153</v>
      </c>
      <c r="G5753" s="11"/>
      <c r="H5753" s="11"/>
    </row>
    <row r="5754" spans="1:8" x14ac:dyDescent="0.35">
      <c r="A5754" t="str">
        <f t="shared" si="91"/>
        <v>RWDDAHatton</v>
      </c>
      <c r="B5754" t="s">
        <v>219</v>
      </c>
      <c r="C5754" t="s">
        <v>13144</v>
      </c>
      <c r="D5754" t="s">
        <v>5157</v>
      </c>
      <c r="E5754" t="s">
        <v>5158</v>
      </c>
      <c r="F5754" t="s">
        <v>13154</v>
      </c>
      <c r="G5754" s="11"/>
      <c r="H5754" s="11"/>
    </row>
    <row r="5755" spans="1:8" x14ac:dyDescent="0.35">
      <c r="A5755" t="str">
        <f t="shared" si="91"/>
        <v>RWDDAICU</v>
      </c>
      <c r="B5755" t="s">
        <v>219</v>
      </c>
      <c r="C5755" t="s">
        <v>13144</v>
      </c>
      <c r="D5755" t="s">
        <v>5157</v>
      </c>
      <c r="E5755" t="s">
        <v>5158</v>
      </c>
      <c r="F5755" t="s">
        <v>8828</v>
      </c>
      <c r="G5755" s="11"/>
      <c r="H5755" s="11"/>
    </row>
    <row r="5756" spans="1:8" x14ac:dyDescent="0.35">
      <c r="A5756" t="str">
        <f t="shared" si="91"/>
        <v>RWDDAJohnson</v>
      </c>
      <c r="B5756" t="s">
        <v>219</v>
      </c>
      <c r="C5756" t="s">
        <v>13144</v>
      </c>
      <c r="D5756" t="s">
        <v>5157</v>
      </c>
      <c r="E5756" t="s">
        <v>5158</v>
      </c>
      <c r="F5756" t="s">
        <v>11126</v>
      </c>
      <c r="G5756" s="11"/>
      <c r="H5756" s="11"/>
    </row>
    <row r="5757" spans="1:8" x14ac:dyDescent="0.35">
      <c r="A5757" t="str">
        <f t="shared" si="91"/>
        <v>RWDDALancaster</v>
      </c>
      <c r="B5757" t="s">
        <v>219</v>
      </c>
      <c r="C5757" t="s">
        <v>13144</v>
      </c>
      <c r="D5757" t="s">
        <v>5157</v>
      </c>
      <c r="E5757" t="s">
        <v>5158</v>
      </c>
      <c r="F5757" t="s">
        <v>13155</v>
      </c>
      <c r="G5757" s="11"/>
      <c r="H5757" s="11"/>
    </row>
    <row r="5758" spans="1:8" x14ac:dyDescent="0.35">
      <c r="A5758" t="str">
        <f t="shared" si="91"/>
        <v>RWDDAMEAU</v>
      </c>
      <c r="B5758" t="s">
        <v>219</v>
      </c>
      <c r="C5758" t="s">
        <v>13144</v>
      </c>
      <c r="D5758" t="s">
        <v>5157</v>
      </c>
      <c r="E5758" t="s">
        <v>5158</v>
      </c>
      <c r="F5758" t="s">
        <v>13156</v>
      </c>
      <c r="G5758" s="11"/>
      <c r="H5758" s="11"/>
    </row>
    <row r="5759" spans="1:8" x14ac:dyDescent="0.35">
      <c r="A5759" t="str">
        <f t="shared" si="91"/>
        <v>RWDDANavenby</v>
      </c>
      <c r="B5759" t="s">
        <v>219</v>
      </c>
      <c r="C5759" t="s">
        <v>13144</v>
      </c>
      <c r="D5759" t="s">
        <v>5157</v>
      </c>
      <c r="E5759" t="s">
        <v>5158</v>
      </c>
      <c r="F5759" t="s">
        <v>13157</v>
      </c>
      <c r="G5759" s="11"/>
      <c r="H5759" s="11"/>
    </row>
    <row r="5760" spans="1:8" x14ac:dyDescent="0.35">
      <c r="A5760" t="str">
        <f t="shared" si="91"/>
        <v>RWDDANeonatal (SCBU)</v>
      </c>
      <c r="B5760" t="s">
        <v>219</v>
      </c>
      <c r="C5760" t="s">
        <v>13144</v>
      </c>
      <c r="D5760" t="s">
        <v>5157</v>
      </c>
      <c r="E5760" t="s">
        <v>5158</v>
      </c>
      <c r="F5760" t="s">
        <v>13158</v>
      </c>
      <c r="G5760" s="11"/>
      <c r="H5760" s="11"/>
    </row>
    <row r="5761" spans="1:8" x14ac:dyDescent="0.35">
      <c r="A5761" t="str">
        <f t="shared" si="91"/>
        <v>RWDDANettleham</v>
      </c>
      <c r="B5761" t="s">
        <v>219</v>
      </c>
      <c r="C5761" t="s">
        <v>13144</v>
      </c>
      <c r="D5761" t="s">
        <v>5157</v>
      </c>
      <c r="E5761" t="s">
        <v>5158</v>
      </c>
      <c r="F5761" t="s">
        <v>13159</v>
      </c>
      <c r="G5761" s="11"/>
      <c r="H5761" s="11"/>
    </row>
    <row r="5762" spans="1:8" x14ac:dyDescent="0.35">
      <c r="A5762" t="str">
        <f t="shared" si="91"/>
        <v>RWDDANeustadt-Welton</v>
      </c>
      <c r="B5762" t="s">
        <v>219</v>
      </c>
      <c r="C5762" t="s">
        <v>13144</v>
      </c>
      <c r="D5762" t="s">
        <v>5157</v>
      </c>
      <c r="E5762" t="s">
        <v>5158</v>
      </c>
      <c r="F5762" t="s">
        <v>13160</v>
      </c>
      <c r="G5762" s="11"/>
      <c r="H5762" s="11"/>
    </row>
    <row r="5763" spans="1:8" x14ac:dyDescent="0.35">
      <c r="A5763" t="str">
        <f t="shared" si="91"/>
        <v>RWDDARainforest</v>
      </c>
      <c r="B5763" t="s">
        <v>219</v>
      </c>
      <c r="C5763" t="s">
        <v>13144</v>
      </c>
      <c r="D5763" t="s">
        <v>5157</v>
      </c>
      <c r="E5763" t="s">
        <v>5158</v>
      </c>
      <c r="F5763" t="s">
        <v>13161</v>
      </c>
      <c r="G5763" s="11"/>
      <c r="H5763" s="11"/>
    </row>
    <row r="5764" spans="1:8" x14ac:dyDescent="0.35">
      <c r="A5764" t="str">
        <f t="shared" si="91"/>
        <v>RWDDAScampton</v>
      </c>
      <c r="B5764" t="s">
        <v>219</v>
      </c>
      <c r="C5764" t="s">
        <v>13144</v>
      </c>
      <c r="D5764" t="s">
        <v>5157</v>
      </c>
      <c r="E5764" t="s">
        <v>5158</v>
      </c>
      <c r="F5764" t="s">
        <v>13162</v>
      </c>
      <c r="G5764" s="11"/>
      <c r="H5764" s="11"/>
    </row>
    <row r="5765" spans="1:8" x14ac:dyDescent="0.35">
      <c r="A5765" t="str">
        <f t="shared" si="91"/>
        <v>RWDDASEAU</v>
      </c>
      <c r="B5765" t="s">
        <v>219</v>
      </c>
      <c r="C5765" t="s">
        <v>13144</v>
      </c>
      <c r="D5765" t="s">
        <v>5157</v>
      </c>
      <c r="E5765" t="s">
        <v>5158</v>
      </c>
      <c r="F5765" t="s">
        <v>13163</v>
      </c>
      <c r="G5765" s="11"/>
      <c r="H5765" s="11"/>
    </row>
    <row r="5766" spans="1:8" x14ac:dyDescent="0.35">
      <c r="A5766" t="str">
        <f t="shared" si="91"/>
        <v>RWDDAShuttleworth</v>
      </c>
      <c r="B5766" t="s">
        <v>219</v>
      </c>
      <c r="C5766" t="s">
        <v>13144</v>
      </c>
      <c r="D5766" t="s">
        <v>5157</v>
      </c>
      <c r="E5766" t="s">
        <v>5158</v>
      </c>
      <c r="F5766" t="s">
        <v>13164</v>
      </c>
      <c r="G5766" s="11"/>
      <c r="H5766" s="11"/>
    </row>
    <row r="5767" spans="1:8" x14ac:dyDescent="0.35">
      <c r="A5767" t="str">
        <f t="shared" si="91"/>
        <v>RWDDAStroke Unit</v>
      </c>
      <c r="B5767" t="s">
        <v>219</v>
      </c>
      <c r="C5767" t="s">
        <v>13144</v>
      </c>
      <c r="D5767" t="s">
        <v>5157</v>
      </c>
      <c r="E5767" t="s">
        <v>5158</v>
      </c>
      <c r="F5767" t="s">
        <v>8774</v>
      </c>
      <c r="G5767" s="11"/>
      <c r="H5767" s="11"/>
    </row>
    <row r="5768" spans="1:8" x14ac:dyDescent="0.35">
      <c r="A5768" t="str">
        <f t="shared" si="91"/>
        <v>RWDDAWaddington</v>
      </c>
      <c r="B5768" t="s">
        <v>219</v>
      </c>
      <c r="C5768" t="s">
        <v>13144</v>
      </c>
      <c r="D5768" t="s">
        <v>5157</v>
      </c>
      <c r="E5768" t="s">
        <v>5158</v>
      </c>
      <c r="F5768" t="s">
        <v>13165</v>
      </c>
      <c r="G5768" s="11"/>
      <c r="H5768" s="11"/>
    </row>
    <row r="5769" spans="1:8" x14ac:dyDescent="0.35">
      <c r="A5769" t="str">
        <f t="shared" si="91"/>
        <v>RWDLA1B</v>
      </c>
      <c r="B5769" t="s">
        <v>219</v>
      </c>
      <c r="C5769" t="s">
        <v>13144</v>
      </c>
      <c r="D5769" t="s">
        <v>5159</v>
      </c>
      <c r="E5769" t="s">
        <v>5160</v>
      </c>
      <c r="F5769" t="s">
        <v>12736</v>
      </c>
      <c r="G5769" s="11"/>
      <c r="H5769" s="11"/>
    </row>
    <row r="5770" spans="1:8" x14ac:dyDescent="0.35">
      <c r="A5770" t="str">
        <f t="shared" si="91"/>
        <v>RWDLAAcute Cardiac Unit</v>
      </c>
      <c r="B5770" t="s">
        <v>219</v>
      </c>
      <c r="C5770" t="s">
        <v>13144</v>
      </c>
      <c r="D5770" t="s">
        <v>5159</v>
      </c>
      <c r="E5770" t="s">
        <v>5160</v>
      </c>
      <c r="F5770" t="s">
        <v>13166</v>
      </c>
      <c r="G5770" s="11"/>
      <c r="H5770" s="11"/>
    </row>
    <row r="5771" spans="1:8" x14ac:dyDescent="0.35">
      <c r="A5771" t="str">
        <f t="shared" si="91"/>
        <v>RWDLAAcute Medical Short Stay</v>
      </c>
      <c r="B5771" t="s">
        <v>219</v>
      </c>
      <c r="C5771" t="s">
        <v>13144</v>
      </c>
      <c r="D5771" t="s">
        <v>5159</v>
      </c>
      <c r="E5771" t="s">
        <v>5160</v>
      </c>
      <c r="F5771" t="s">
        <v>13167</v>
      </c>
      <c r="G5771" s="11"/>
      <c r="H5771" s="12"/>
    </row>
    <row r="5772" spans="1:8" x14ac:dyDescent="0.35">
      <c r="A5772" t="str">
        <f t="shared" si="91"/>
        <v>RWDLABevan Ward</v>
      </c>
      <c r="B5772" t="s">
        <v>219</v>
      </c>
      <c r="C5772" t="s">
        <v>13144</v>
      </c>
      <c r="D5772" t="s">
        <v>5159</v>
      </c>
      <c r="E5772" t="s">
        <v>5160</v>
      </c>
      <c r="F5772" t="s">
        <v>9606</v>
      </c>
      <c r="G5772" s="11"/>
      <c r="H5772" s="11"/>
    </row>
    <row r="5773" spans="1:8" x14ac:dyDescent="0.35">
      <c r="A5773" t="str">
        <f t="shared" si="91"/>
        <v>RWDLAChildrens Ward</v>
      </c>
      <c r="B5773" t="s">
        <v>219</v>
      </c>
      <c r="C5773" t="s">
        <v>13144</v>
      </c>
      <c r="D5773" t="s">
        <v>5159</v>
      </c>
      <c r="E5773" t="s">
        <v>5160</v>
      </c>
      <c r="F5773" t="s">
        <v>10590</v>
      </c>
      <c r="G5773" s="11"/>
      <c r="H5773" s="11"/>
    </row>
    <row r="5774" spans="1:8" x14ac:dyDescent="0.35">
      <c r="A5774" t="str">
        <f t="shared" si="91"/>
        <v>RWDLAICU</v>
      </c>
      <c r="B5774" t="s">
        <v>219</v>
      </c>
      <c r="C5774" t="s">
        <v>13144</v>
      </c>
      <c r="D5774" t="s">
        <v>5159</v>
      </c>
      <c r="E5774" t="s">
        <v>5160</v>
      </c>
      <c r="F5774" t="s">
        <v>8828</v>
      </c>
      <c r="G5774" s="11"/>
      <c r="H5774" s="11"/>
    </row>
    <row r="5775" spans="1:8" x14ac:dyDescent="0.35">
      <c r="A5775" t="str">
        <f t="shared" si="91"/>
        <v>RWDLAIntegrated Assessment Centre</v>
      </c>
      <c r="B5775" t="s">
        <v>219</v>
      </c>
      <c r="C5775" t="s">
        <v>13144</v>
      </c>
      <c r="D5775" t="s">
        <v>5159</v>
      </c>
      <c r="E5775" t="s">
        <v>5160</v>
      </c>
      <c r="F5775" t="s">
        <v>13168</v>
      </c>
      <c r="G5775" s="11"/>
      <c r="H5775" s="11"/>
    </row>
    <row r="5776" spans="1:8" x14ac:dyDescent="0.35">
      <c r="A5776" t="str">
        <f t="shared" si="91"/>
        <v>RWDLALabour Ward</v>
      </c>
      <c r="B5776" t="s">
        <v>219</v>
      </c>
      <c r="C5776" t="s">
        <v>13144</v>
      </c>
      <c r="D5776" t="s">
        <v>5159</v>
      </c>
      <c r="E5776" t="s">
        <v>5160</v>
      </c>
      <c r="F5776" t="s">
        <v>8829</v>
      </c>
      <c r="G5776" s="11"/>
      <c r="H5776" s="11"/>
    </row>
    <row r="5777" spans="1:8" x14ac:dyDescent="0.35">
      <c r="A5777" t="str">
        <f t="shared" si="91"/>
        <v>RWDLAMaternity Ward</v>
      </c>
      <c r="B5777" t="s">
        <v>219</v>
      </c>
      <c r="C5777" t="s">
        <v>13144</v>
      </c>
      <c r="D5777" t="s">
        <v>5159</v>
      </c>
      <c r="E5777" t="s">
        <v>5160</v>
      </c>
      <c r="F5777" t="s">
        <v>10684</v>
      </c>
      <c r="G5777" s="11"/>
      <c r="H5777" s="11"/>
    </row>
    <row r="5778" spans="1:8" x14ac:dyDescent="0.35">
      <c r="A5778" t="str">
        <f t="shared" si="91"/>
        <v>RWDLANeonatal (SCBU)</v>
      </c>
      <c r="B5778" t="s">
        <v>219</v>
      </c>
      <c r="C5778" t="s">
        <v>13144</v>
      </c>
      <c r="D5778" t="s">
        <v>5159</v>
      </c>
      <c r="E5778" t="s">
        <v>5160</v>
      </c>
      <c r="F5778" t="s">
        <v>13158</v>
      </c>
      <c r="G5778" s="11"/>
      <c r="H5778" s="11"/>
    </row>
    <row r="5779" spans="1:8" x14ac:dyDescent="0.35">
      <c r="A5779" t="str">
        <f t="shared" si="91"/>
        <v>RWDLAOrthopaedic Ward</v>
      </c>
      <c r="B5779" t="s">
        <v>219</v>
      </c>
      <c r="C5779" t="s">
        <v>13144</v>
      </c>
      <c r="D5779" t="s">
        <v>5159</v>
      </c>
      <c r="E5779" t="s">
        <v>5160</v>
      </c>
      <c r="F5779" t="s">
        <v>13169</v>
      </c>
      <c r="G5779" s="11"/>
      <c r="H5779" s="11"/>
    </row>
    <row r="5780" spans="1:8" x14ac:dyDescent="0.35">
      <c r="A5780" t="str">
        <f t="shared" si="91"/>
        <v>RWDLAStroke Unit</v>
      </c>
      <c r="B5780" t="s">
        <v>219</v>
      </c>
      <c r="C5780" t="s">
        <v>13144</v>
      </c>
      <c r="D5780" t="s">
        <v>5159</v>
      </c>
      <c r="E5780" t="s">
        <v>5160</v>
      </c>
      <c r="F5780" t="s">
        <v>8774</v>
      </c>
      <c r="G5780" s="11"/>
      <c r="H5780" s="11"/>
    </row>
    <row r="5781" spans="1:8" x14ac:dyDescent="0.35">
      <c r="A5781" t="str">
        <f t="shared" si="91"/>
        <v>RWDLAWard 5A</v>
      </c>
      <c r="B5781" t="s">
        <v>219</v>
      </c>
      <c r="C5781" t="s">
        <v>13144</v>
      </c>
      <c r="D5781" t="s">
        <v>5159</v>
      </c>
      <c r="E5781" t="s">
        <v>5160</v>
      </c>
      <c r="F5781" t="s">
        <v>13170</v>
      </c>
      <c r="G5781" s="11"/>
      <c r="H5781" s="11"/>
    </row>
    <row r="5782" spans="1:8" x14ac:dyDescent="0.35">
      <c r="A5782" t="str">
        <f t="shared" si="91"/>
        <v>RWDLAWard 5B</v>
      </c>
      <c r="B5782" t="s">
        <v>219</v>
      </c>
      <c r="C5782" t="s">
        <v>13144</v>
      </c>
      <c r="D5782" t="s">
        <v>5159</v>
      </c>
      <c r="E5782" t="s">
        <v>5160</v>
      </c>
      <c r="F5782" t="s">
        <v>13171</v>
      </c>
      <c r="G5782" s="11"/>
      <c r="H5782" s="11"/>
    </row>
    <row r="5783" spans="1:8" x14ac:dyDescent="0.35">
      <c r="A5783" t="str">
        <f t="shared" si="91"/>
        <v>RWDLAWard 6A</v>
      </c>
      <c r="B5783" t="s">
        <v>219</v>
      </c>
      <c r="C5783" t="s">
        <v>13144</v>
      </c>
      <c r="D5783" t="s">
        <v>5159</v>
      </c>
      <c r="E5783" t="s">
        <v>5160</v>
      </c>
      <c r="F5783" t="s">
        <v>13172</v>
      </c>
      <c r="G5783" s="11"/>
      <c r="H5783" s="11"/>
    </row>
    <row r="5784" spans="1:8" x14ac:dyDescent="0.35">
      <c r="A5784" t="str">
        <f t="shared" si="91"/>
        <v>RWDLAWard 6B</v>
      </c>
      <c r="B5784" t="s">
        <v>219</v>
      </c>
      <c r="C5784" t="s">
        <v>13144</v>
      </c>
      <c r="D5784" t="s">
        <v>5159</v>
      </c>
      <c r="E5784" t="s">
        <v>5160</v>
      </c>
      <c r="F5784" t="s">
        <v>13173</v>
      </c>
      <c r="G5784" s="11"/>
      <c r="H5784" s="11"/>
    </row>
    <row r="5785" spans="1:8" x14ac:dyDescent="0.35">
      <c r="A5785" t="str">
        <f t="shared" si="91"/>
        <v>RWDLAWard 7A</v>
      </c>
      <c r="B5785" t="s">
        <v>219</v>
      </c>
      <c r="C5785" t="s">
        <v>13144</v>
      </c>
      <c r="D5785" t="s">
        <v>5159</v>
      </c>
      <c r="E5785" t="s">
        <v>5160</v>
      </c>
      <c r="F5785" t="s">
        <v>13174</v>
      </c>
      <c r="G5785" s="11"/>
      <c r="H5785" s="11"/>
    </row>
    <row r="5786" spans="1:8" x14ac:dyDescent="0.35">
      <c r="A5786" t="str">
        <f t="shared" si="91"/>
        <v>RWDLAWard 7B</v>
      </c>
      <c r="B5786" t="s">
        <v>219</v>
      </c>
      <c r="C5786" t="s">
        <v>13144</v>
      </c>
      <c r="D5786" t="s">
        <v>5159</v>
      </c>
      <c r="E5786" t="s">
        <v>5160</v>
      </c>
      <c r="F5786" t="s">
        <v>13175</v>
      </c>
      <c r="G5786" s="11"/>
      <c r="H5786" s="11"/>
    </row>
    <row r="5787" spans="1:8" x14ac:dyDescent="0.35">
      <c r="A5787" t="str">
        <f t="shared" si="91"/>
        <v>RWDLAWard 8A</v>
      </c>
      <c r="B5787" t="s">
        <v>219</v>
      </c>
      <c r="C5787" t="s">
        <v>13144</v>
      </c>
      <c r="D5787" t="s">
        <v>5159</v>
      </c>
      <c r="E5787" t="s">
        <v>5160</v>
      </c>
      <c r="F5787" t="s">
        <v>13176</v>
      </c>
      <c r="G5787" s="11"/>
      <c r="H5787" s="11"/>
    </row>
    <row r="5788" spans="1:8" x14ac:dyDescent="0.35">
      <c r="A5788" t="str">
        <f t="shared" si="91"/>
        <v>C4M4JGWB Haematology 2nd Floor East</v>
      </c>
      <c r="B5788" t="s">
        <v>220</v>
      </c>
      <c r="C5788" t="s">
        <v>14633</v>
      </c>
      <c r="D5788" t="s">
        <v>14632</v>
      </c>
      <c r="E5788" t="s">
        <v>14631</v>
      </c>
      <c r="F5788" t="s">
        <v>14634</v>
      </c>
      <c r="G5788" s="11"/>
      <c r="H5788" s="11"/>
    </row>
    <row r="5789" spans="1:8" x14ac:dyDescent="0.35">
      <c r="A5789" t="str">
        <f t="shared" si="91"/>
        <v>C4M4JGWB Haematology 2nd Floor North</v>
      </c>
      <c r="B5789" t="s">
        <v>220</v>
      </c>
      <c r="C5789" t="s">
        <v>14633</v>
      </c>
      <c r="D5789" t="s">
        <v>14632</v>
      </c>
      <c r="E5789" t="s">
        <v>14631</v>
      </c>
      <c r="F5789" t="s">
        <v>14635</v>
      </c>
      <c r="G5789" s="11"/>
      <c r="H5789" s="11"/>
    </row>
    <row r="5790" spans="1:8" x14ac:dyDescent="0.35">
      <c r="A5790" t="str">
        <f t="shared" si="91"/>
        <v>C4M4JGWB Haematology 3rd Floor East</v>
      </c>
      <c r="B5790" t="s">
        <v>220</v>
      </c>
      <c r="C5790" t="s">
        <v>14633</v>
      </c>
      <c r="D5790" t="s">
        <v>14632</v>
      </c>
      <c r="E5790" t="s">
        <v>14631</v>
      </c>
      <c r="F5790" t="s">
        <v>14636</v>
      </c>
      <c r="G5790" s="11"/>
      <c r="H5790" s="11"/>
    </row>
    <row r="5791" spans="1:8" x14ac:dyDescent="0.35">
      <c r="A5791" t="str">
        <f t="shared" si="91"/>
        <v>C4M4JGWB Haematology 3rd Floor North</v>
      </c>
      <c r="B5791" t="s">
        <v>220</v>
      </c>
      <c r="C5791" t="s">
        <v>14633</v>
      </c>
      <c r="D5791" t="s">
        <v>14632</v>
      </c>
      <c r="E5791" t="s">
        <v>14631</v>
      </c>
      <c r="F5791" t="s">
        <v>14637</v>
      </c>
      <c r="G5791" s="11"/>
      <c r="H5791" s="11"/>
    </row>
    <row r="5792" spans="1:8" x14ac:dyDescent="0.35">
      <c r="A5792" t="str">
        <f t="shared" si="91"/>
        <v>C4M4JGWB Haematology 4th Floor East</v>
      </c>
      <c r="B5792" t="s">
        <v>220</v>
      </c>
      <c r="C5792" t="s">
        <v>14633</v>
      </c>
      <c r="D5792" t="s">
        <v>14632</v>
      </c>
      <c r="E5792" t="s">
        <v>14631</v>
      </c>
      <c r="F5792" t="s">
        <v>14638</v>
      </c>
      <c r="G5792" s="11"/>
      <c r="H5792" s="11"/>
    </row>
    <row r="5793" spans="1:8" x14ac:dyDescent="0.35">
      <c r="A5793" t="str">
        <f t="shared" si="91"/>
        <v>C4M4JGWB Surgical Ward</v>
      </c>
      <c r="B5793" t="s">
        <v>220</v>
      </c>
      <c r="C5793" t="s">
        <v>14633</v>
      </c>
      <c r="D5793" t="s">
        <v>14632</v>
      </c>
      <c r="E5793" t="s">
        <v>14631</v>
      </c>
      <c r="F5793" t="s">
        <v>14639</v>
      </c>
      <c r="G5793" s="11"/>
      <c r="H5793" s="11"/>
    </row>
    <row r="5794" spans="1:8" x14ac:dyDescent="0.35">
      <c r="A5794" t="str">
        <f t="shared" si="91"/>
        <v>RRVNQBernard Sunley</v>
      </c>
      <c r="B5794" t="s">
        <v>220</v>
      </c>
      <c r="C5794" t="s">
        <v>13177</v>
      </c>
      <c r="D5794" t="s">
        <v>3295</v>
      </c>
      <c r="E5794" t="s">
        <v>3296</v>
      </c>
      <c r="F5794" t="s">
        <v>13178</v>
      </c>
      <c r="G5794" s="11"/>
      <c r="H5794" s="11"/>
    </row>
    <row r="5795" spans="1:8" x14ac:dyDescent="0.35">
      <c r="A5795" t="str">
        <f t="shared" si="91"/>
        <v>RRVNQDavid Ferrier</v>
      </c>
      <c r="B5795" t="s">
        <v>220</v>
      </c>
      <c r="C5795" t="s">
        <v>13177</v>
      </c>
      <c r="D5795" t="s">
        <v>3295</v>
      </c>
      <c r="E5795" t="s">
        <v>3296</v>
      </c>
      <c r="F5795" t="s">
        <v>13179</v>
      </c>
      <c r="G5795" s="11"/>
      <c r="H5795" s="11"/>
    </row>
    <row r="5796" spans="1:8" x14ac:dyDescent="0.35">
      <c r="A5796" t="str">
        <f t="shared" si="91"/>
        <v>RRVNQHughling Jackson</v>
      </c>
      <c r="B5796" t="s">
        <v>220</v>
      </c>
      <c r="C5796" t="s">
        <v>13177</v>
      </c>
      <c r="D5796" t="s">
        <v>3295</v>
      </c>
      <c r="E5796" t="s">
        <v>3296</v>
      </c>
      <c r="F5796" t="s">
        <v>13180</v>
      </c>
      <c r="G5796" s="11"/>
      <c r="H5796" s="11"/>
    </row>
    <row r="5797" spans="1:8" x14ac:dyDescent="0.35">
      <c r="A5797" t="str">
        <f t="shared" si="91"/>
        <v>RRVNQJohn Young &amp; Maida Vale</v>
      </c>
      <c r="B5797" t="s">
        <v>220</v>
      </c>
      <c r="C5797" t="s">
        <v>13177</v>
      </c>
      <c r="D5797" t="s">
        <v>3295</v>
      </c>
      <c r="E5797" t="s">
        <v>3296</v>
      </c>
      <c r="F5797" t="s">
        <v>13181</v>
      </c>
      <c r="G5797" s="11"/>
      <c r="H5797" s="11"/>
    </row>
    <row r="5798" spans="1:8" x14ac:dyDescent="0.35">
      <c r="A5798" t="str">
        <f t="shared" si="91"/>
        <v>RRVNQLady Anne Allerton</v>
      </c>
      <c r="B5798" t="s">
        <v>220</v>
      </c>
      <c r="C5798" t="s">
        <v>13177</v>
      </c>
      <c r="D5798" t="s">
        <v>3295</v>
      </c>
      <c r="E5798" t="s">
        <v>3296</v>
      </c>
      <c r="F5798" t="s">
        <v>13182</v>
      </c>
      <c r="G5798" s="11"/>
      <c r="H5798" s="11"/>
    </row>
    <row r="5799" spans="1:8" x14ac:dyDescent="0.35">
      <c r="A5799" t="str">
        <f t="shared" si="91"/>
        <v>RRVNQMITU</v>
      </c>
      <c r="B5799" t="s">
        <v>220</v>
      </c>
      <c r="C5799" t="s">
        <v>13177</v>
      </c>
      <c r="D5799" t="s">
        <v>3295</v>
      </c>
      <c r="E5799" t="s">
        <v>3296</v>
      </c>
      <c r="F5799" t="s">
        <v>13183</v>
      </c>
      <c r="G5799" s="11"/>
      <c r="H5799" s="11"/>
    </row>
    <row r="5800" spans="1:8" x14ac:dyDescent="0.35">
      <c r="A5800" t="str">
        <f t="shared" si="91"/>
        <v>RRVNQMolly Lane Fox Unit</v>
      </c>
      <c r="B5800" t="s">
        <v>220</v>
      </c>
      <c r="C5800" t="s">
        <v>13177</v>
      </c>
      <c r="D5800" t="s">
        <v>3295</v>
      </c>
      <c r="E5800" t="s">
        <v>3296</v>
      </c>
      <c r="F5800" t="s">
        <v>13184</v>
      </c>
      <c r="G5800" s="11"/>
      <c r="H5800" s="11"/>
    </row>
    <row r="5801" spans="1:8" x14ac:dyDescent="0.35">
      <c r="A5801" t="str">
        <f t="shared" si="91"/>
        <v>RRVNQNeurological Rehab</v>
      </c>
      <c r="B5801" t="s">
        <v>220</v>
      </c>
      <c r="C5801" t="s">
        <v>13177</v>
      </c>
      <c r="D5801" t="s">
        <v>3295</v>
      </c>
      <c r="E5801" t="s">
        <v>3296</v>
      </c>
      <c r="F5801" t="s">
        <v>13185</v>
      </c>
      <c r="G5801" s="11"/>
      <c r="H5801" s="11"/>
    </row>
    <row r="5802" spans="1:8" x14ac:dyDescent="0.35">
      <c r="A5802" t="str">
        <f t="shared" si="91"/>
        <v>RRVNQNeuromuscular Complex Care</v>
      </c>
      <c r="B5802" t="s">
        <v>220</v>
      </c>
      <c r="C5802" t="s">
        <v>13177</v>
      </c>
      <c r="D5802" t="s">
        <v>3295</v>
      </c>
      <c r="E5802" t="s">
        <v>3296</v>
      </c>
      <c r="F5802" t="s">
        <v>13186</v>
      </c>
      <c r="G5802" s="11"/>
      <c r="H5802" s="11"/>
    </row>
    <row r="5803" spans="1:8" x14ac:dyDescent="0.35">
      <c r="A5803" t="str">
        <f t="shared" si="91"/>
        <v>RRVNQSITU</v>
      </c>
      <c r="B5803" t="s">
        <v>220</v>
      </c>
      <c r="C5803" t="s">
        <v>13177</v>
      </c>
      <c r="D5803" t="s">
        <v>3295</v>
      </c>
      <c r="E5803" t="s">
        <v>3296</v>
      </c>
      <c r="F5803" t="s">
        <v>13187</v>
      </c>
      <c r="G5803" s="11"/>
      <c r="H5803" s="11"/>
    </row>
    <row r="5804" spans="1:8" x14ac:dyDescent="0.35">
      <c r="A5804" t="str">
        <f t="shared" si="91"/>
        <v>RRVNQTelemetry Unit</v>
      </c>
      <c r="B5804" t="s">
        <v>220</v>
      </c>
      <c r="C5804" t="s">
        <v>13177</v>
      </c>
      <c r="D5804" t="s">
        <v>3295</v>
      </c>
      <c r="E5804" t="s">
        <v>3296</v>
      </c>
      <c r="F5804" t="s">
        <v>13188</v>
      </c>
      <c r="G5804" s="11"/>
      <c r="H5804" s="11"/>
    </row>
    <row r="5805" spans="1:8" x14ac:dyDescent="0.35">
      <c r="A5805" t="str">
        <f t="shared" si="91"/>
        <v>RRVNQVictor Horsley</v>
      </c>
      <c r="B5805" t="s">
        <v>220</v>
      </c>
      <c r="C5805" t="s">
        <v>13177</v>
      </c>
      <c r="D5805" t="s">
        <v>3295</v>
      </c>
      <c r="E5805" t="s">
        <v>3296</v>
      </c>
      <c r="F5805" t="s">
        <v>13189</v>
      </c>
      <c r="G5805" s="11"/>
      <c r="H5805" s="11"/>
    </row>
    <row r="5806" spans="1:8" x14ac:dyDescent="0.35">
      <c r="A5806" t="str">
        <f t="shared" si="91"/>
        <v>RRV303rd Floor Urology</v>
      </c>
      <c r="B5806" t="s">
        <v>220</v>
      </c>
      <c r="C5806" t="s">
        <v>13177</v>
      </c>
      <c r="D5806" t="s">
        <v>3301</v>
      </c>
      <c r="E5806" t="s">
        <v>3302</v>
      </c>
      <c r="F5806" t="s">
        <v>13190</v>
      </c>
      <c r="G5806" s="11"/>
      <c r="H5806" s="11"/>
    </row>
    <row r="5807" spans="1:8" x14ac:dyDescent="0.35">
      <c r="A5807" t="str">
        <f t="shared" si="91"/>
        <v>RRV304th Floor Thoracic</v>
      </c>
      <c r="B5807" t="s">
        <v>220</v>
      </c>
      <c r="C5807" t="s">
        <v>13177</v>
      </c>
      <c r="D5807" t="s">
        <v>3301</v>
      </c>
      <c r="E5807" t="s">
        <v>3302</v>
      </c>
      <c r="F5807" t="s">
        <v>13191</v>
      </c>
      <c r="G5807" s="11"/>
      <c r="H5807" s="11"/>
    </row>
    <row r="5808" spans="1:8" x14ac:dyDescent="0.35">
      <c r="A5808" t="str">
        <f t="shared" ref="A5808:A5871" si="92">CONCATENATE(D5808,F5808)</f>
        <v>RRV03Evergreen</v>
      </c>
      <c r="B5808" t="s">
        <v>220</v>
      </c>
      <c r="C5808" t="s">
        <v>13177</v>
      </c>
      <c r="D5808" t="s">
        <v>3315</v>
      </c>
      <c r="E5808" t="s">
        <v>3316</v>
      </c>
      <c r="F5808" t="s">
        <v>13192</v>
      </c>
      <c r="G5808" s="11"/>
      <c r="H5808" s="11"/>
    </row>
    <row r="5809" spans="1:8" x14ac:dyDescent="0.35">
      <c r="A5809" t="str">
        <f t="shared" si="92"/>
        <v>RRV03Head and Neck T06</v>
      </c>
      <c r="B5809" t="s">
        <v>220</v>
      </c>
      <c r="C5809" t="s">
        <v>13177</v>
      </c>
      <c r="D5809" t="s">
        <v>3315</v>
      </c>
      <c r="E5809" t="s">
        <v>3316</v>
      </c>
      <c r="F5809" t="s">
        <v>13193</v>
      </c>
      <c r="G5809" s="11"/>
      <c r="H5809" s="11"/>
    </row>
    <row r="5810" spans="1:8" x14ac:dyDescent="0.35">
      <c r="A5810" t="str">
        <f t="shared" si="92"/>
        <v>RRV03Hyper Acute Stroke Unit</v>
      </c>
      <c r="B5810" t="s">
        <v>220</v>
      </c>
      <c r="C5810" t="s">
        <v>13177</v>
      </c>
      <c r="D5810" t="s">
        <v>3315</v>
      </c>
      <c r="E5810" t="s">
        <v>3316</v>
      </c>
      <c r="F5810" t="s">
        <v>13194</v>
      </c>
      <c r="G5810" s="11"/>
      <c r="H5810" s="11"/>
    </row>
    <row r="5811" spans="1:8" x14ac:dyDescent="0.35">
      <c r="A5811" t="str">
        <f t="shared" si="92"/>
        <v>RRV03T03 Critical Care</v>
      </c>
      <c r="B5811" t="s">
        <v>220</v>
      </c>
      <c r="C5811" t="s">
        <v>13177</v>
      </c>
      <c r="D5811" t="s">
        <v>3315</v>
      </c>
      <c r="E5811" t="s">
        <v>3316</v>
      </c>
      <c r="F5811" t="s">
        <v>13195</v>
      </c>
      <c r="G5811" s="11"/>
      <c r="H5811" s="11"/>
    </row>
    <row r="5812" spans="1:8" x14ac:dyDescent="0.35">
      <c r="A5812" t="str">
        <f t="shared" si="92"/>
        <v>RRV03T06 North Short Stay Ward</v>
      </c>
      <c r="B5812" t="s">
        <v>220</v>
      </c>
      <c r="C5812" t="s">
        <v>13177</v>
      </c>
      <c r="D5812" t="s">
        <v>3315</v>
      </c>
      <c r="E5812" t="s">
        <v>3316</v>
      </c>
      <c r="F5812" t="s">
        <v>13196</v>
      </c>
      <c r="G5812" s="11"/>
      <c r="H5812" s="11"/>
    </row>
    <row r="5813" spans="1:8" x14ac:dyDescent="0.35">
      <c r="A5813" t="str">
        <f t="shared" si="92"/>
        <v>RRV03T06 South Gynae</v>
      </c>
      <c r="B5813" t="s">
        <v>220</v>
      </c>
      <c r="C5813" t="s">
        <v>13177</v>
      </c>
      <c r="D5813" t="s">
        <v>3315</v>
      </c>
      <c r="E5813" t="s">
        <v>3316</v>
      </c>
      <c r="F5813" t="s">
        <v>13197</v>
      </c>
      <c r="G5813" s="11"/>
      <c r="H5813" s="11"/>
    </row>
    <row r="5814" spans="1:8" x14ac:dyDescent="0.35">
      <c r="A5814" t="str">
        <f t="shared" si="92"/>
        <v>RRV03T11 North</v>
      </c>
      <c r="B5814" t="s">
        <v>220</v>
      </c>
      <c r="C5814" t="s">
        <v>13177</v>
      </c>
      <c r="D5814" t="s">
        <v>3315</v>
      </c>
      <c r="E5814" t="s">
        <v>3316</v>
      </c>
      <c r="F5814" t="s">
        <v>13198</v>
      </c>
      <c r="G5814" s="11"/>
      <c r="H5814" s="11"/>
    </row>
    <row r="5815" spans="1:8" x14ac:dyDescent="0.35">
      <c r="A5815" t="str">
        <f t="shared" si="92"/>
        <v>RRV03T11 South</v>
      </c>
      <c r="B5815" t="s">
        <v>220</v>
      </c>
      <c r="C5815" t="s">
        <v>13177</v>
      </c>
      <c r="D5815" t="s">
        <v>3315</v>
      </c>
      <c r="E5815" t="s">
        <v>3316</v>
      </c>
      <c r="F5815" t="s">
        <v>13199</v>
      </c>
      <c r="G5815" s="11"/>
      <c r="H5815" s="11"/>
    </row>
    <row r="5816" spans="1:8" x14ac:dyDescent="0.35">
      <c r="A5816" t="str">
        <f t="shared" si="92"/>
        <v>RRV03T12 North</v>
      </c>
      <c r="B5816" t="s">
        <v>220</v>
      </c>
      <c r="C5816" t="s">
        <v>13177</v>
      </c>
      <c r="D5816" t="s">
        <v>3315</v>
      </c>
      <c r="E5816" t="s">
        <v>3316</v>
      </c>
      <c r="F5816" t="s">
        <v>13200</v>
      </c>
      <c r="G5816" s="11"/>
      <c r="H5816" s="11"/>
    </row>
    <row r="5817" spans="1:8" x14ac:dyDescent="0.35">
      <c r="A5817" t="str">
        <f t="shared" si="92"/>
        <v>RRV03T12 South</v>
      </c>
      <c r="B5817" t="s">
        <v>220</v>
      </c>
      <c r="C5817" t="s">
        <v>13177</v>
      </c>
      <c r="D5817" t="s">
        <v>3315</v>
      </c>
      <c r="E5817" t="s">
        <v>3316</v>
      </c>
      <c r="F5817" t="s">
        <v>13201</v>
      </c>
      <c r="G5817" s="11"/>
      <c r="H5817" s="11"/>
    </row>
    <row r="5818" spans="1:8" x14ac:dyDescent="0.35">
      <c r="A5818" t="str">
        <f t="shared" si="92"/>
        <v>RRV03T14 North Oncology</v>
      </c>
      <c r="B5818" t="s">
        <v>220</v>
      </c>
      <c r="C5818" t="s">
        <v>13177</v>
      </c>
      <c r="D5818" t="s">
        <v>3315</v>
      </c>
      <c r="E5818" t="s">
        <v>3316</v>
      </c>
      <c r="F5818" t="s">
        <v>13202</v>
      </c>
      <c r="G5818" s="11"/>
      <c r="H5818" s="12"/>
    </row>
    <row r="5819" spans="1:8" x14ac:dyDescent="0.35">
      <c r="A5819" t="str">
        <f t="shared" si="92"/>
        <v>RRV03T14 South Haematology</v>
      </c>
      <c r="B5819" t="s">
        <v>220</v>
      </c>
      <c r="C5819" t="s">
        <v>13177</v>
      </c>
      <c r="D5819" t="s">
        <v>3315</v>
      </c>
      <c r="E5819" t="s">
        <v>3316</v>
      </c>
      <c r="F5819" t="s">
        <v>13203</v>
      </c>
      <c r="G5819" s="11"/>
      <c r="H5819" s="11"/>
    </row>
    <row r="5820" spans="1:8" x14ac:dyDescent="0.35">
      <c r="A5820" t="str">
        <f t="shared" si="92"/>
        <v>RRV03UCH TG Accident &amp; Emergency</v>
      </c>
      <c r="B5820" t="s">
        <v>220</v>
      </c>
      <c r="C5820" t="s">
        <v>13177</v>
      </c>
      <c r="D5820" t="s">
        <v>3315</v>
      </c>
      <c r="E5820" t="s">
        <v>3316</v>
      </c>
      <c r="F5820" t="s">
        <v>13204</v>
      </c>
      <c r="G5820" s="11" t="s">
        <v>14278</v>
      </c>
      <c r="H5820" s="11">
        <v>44039</v>
      </c>
    </row>
    <row r="5821" spans="1:8" x14ac:dyDescent="0.35">
      <c r="A5821" t="str">
        <f t="shared" si="92"/>
        <v>RRV03UCH Tower 10th Floor Medical</v>
      </c>
      <c r="B5821" t="s">
        <v>220</v>
      </c>
      <c r="C5821" t="s">
        <v>13177</v>
      </c>
      <c r="D5821" t="s">
        <v>3315</v>
      </c>
      <c r="E5821" t="s">
        <v>3316</v>
      </c>
      <c r="F5821" t="s">
        <v>13205</v>
      </c>
      <c r="G5821" s="11"/>
      <c r="H5821" s="11"/>
    </row>
    <row r="5822" spans="1:8" x14ac:dyDescent="0.35">
      <c r="A5822" t="str">
        <f t="shared" si="92"/>
        <v>RRV03UCH Tower 10th Floor Oncology N</v>
      </c>
      <c r="B5822" t="s">
        <v>220</v>
      </c>
      <c r="C5822" t="s">
        <v>13177</v>
      </c>
      <c r="D5822" t="s">
        <v>3315</v>
      </c>
      <c r="E5822" t="s">
        <v>3316</v>
      </c>
      <c r="F5822" t="s">
        <v>13206</v>
      </c>
      <c r="G5822" s="11" t="s">
        <v>13253</v>
      </c>
      <c r="H5822" s="11">
        <v>43774</v>
      </c>
    </row>
    <row r="5823" spans="1:8" x14ac:dyDescent="0.35">
      <c r="A5823" t="str">
        <f t="shared" si="92"/>
        <v>RRV03UCH Tower 10th Floor Orthopaedics</v>
      </c>
      <c r="B5823" t="s">
        <v>220</v>
      </c>
      <c r="C5823" t="s">
        <v>13177</v>
      </c>
      <c r="D5823" t="s">
        <v>3315</v>
      </c>
      <c r="E5823" t="s">
        <v>3316</v>
      </c>
      <c r="F5823" t="s">
        <v>13207</v>
      </c>
      <c r="G5823" s="11" t="s">
        <v>14280</v>
      </c>
      <c r="H5823" s="11">
        <v>43885</v>
      </c>
    </row>
    <row r="5824" spans="1:8" x14ac:dyDescent="0.35">
      <c r="A5824" t="str">
        <f t="shared" si="92"/>
        <v>RRV03UCH Tower 13th Floor N</v>
      </c>
      <c r="B5824" t="s">
        <v>220</v>
      </c>
      <c r="C5824" t="s">
        <v>13177</v>
      </c>
      <c r="D5824" t="s">
        <v>3315</v>
      </c>
      <c r="E5824" t="s">
        <v>3316</v>
      </c>
      <c r="F5824" t="s">
        <v>13208</v>
      </c>
      <c r="G5824" s="11"/>
      <c r="H5824" s="11"/>
    </row>
    <row r="5825" spans="1:8" x14ac:dyDescent="0.35">
      <c r="A5825" t="str">
        <f t="shared" si="92"/>
        <v>RRV03UCH Tower 13th Floor S</v>
      </c>
      <c r="B5825" t="s">
        <v>220</v>
      </c>
      <c r="C5825" t="s">
        <v>13177</v>
      </c>
      <c r="D5825" t="s">
        <v>3315</v>
      </c>
      <c r="E5825" t="s">
        <v>3316</v>
      </c>
      <c r="F5825" t="s">
        <v>13209</v>
      </c>
      <c r="G5825" s="11"/>
      <c r="H5825" s="11"/>
    </row>
    <row r="5826" spans="1:8" x14ac:dyDescent="0.35">
      <c r="A5826" t="str">
        <f t="shared" si="92"/>
        <v>RRV03UCH Tower 16th Floor N Haematology</v>
      </c>
      <c r="B5826" t="s">
        <v>220</v>
      </c>
      <c r="C5826" t="s">
        <v>13177</v>
      </c>
      <c r="D5826" t="s">
        <v>3315</v>
      </c>
      <c r="E5826" t="s">
        <v>3316</v>
      </c>
      <c r="F5826" t="s">
        <v>13210</v>
      </c>
      <c r="G5826" s="11"/>
      <c r="H5826" s="11"/>
    </row>
    <row r="5827" spans="1:8" x14ac:dyDescent="0.35">
      <c r="A5827" t="str">
        <f t="shared" si="92"/>
        <v>RRV03UCH Tower 16th Floor S</v>
      </c>
      <c r="B5827" t="s">
        <v>220</v>
      </c>
      <c r="C5827" t="s">
        <v>13177</v>
      </c>
      <c r="D5827" t="s">
        <v>3315</v>
      </c>
      <c r="E5827" t="s">
        <v>3316</v>
      </c>
      <c r="F5827" t="s">
        <v>13211</v>
      </c>
      <c r="G5827" s="11"/>
      <c r="H5827" s="11"/>
    </row>
    <row r="5828" spans="1:8" x14ac:dyDescent="0.35">
      <c r="A5828" t="str">
        <f t="shared" si="92"/>
        <v>RRV03UCH Tower 1st Floor / AMU</v>
      </c>
      <c r="B5828" t="s">
        <v>220</v>
      </c>
      <c r="C5828" t="s">
        <v>13177</v>
      </c>
      <c r="D5828" t="s">
        <v>3315</v>
      </c>
      <c r="E5828" t="s">
        <v>3316</v>
      </c>
      <c r="F5828" t="s">
        <v>13212</v>
      </c>
      <c r="G5828" s="11"/>
      <c r="H5828" s="11"/>
    </row>
    <row r="5829" spans="1:8" x14ac:dyDescent="0.35">
      <c r="A5829" t="str">
        <f t="shared" si="92"/>
        <v>RRV03UCH Tower 7th Floor N</v>
      </c>
      <c r="B5829" t="s">
        <v>220</v>
      </c>
      <c r="C5829" t="s">
        <v>13177</v>
      </c>
      <c r="D5829" t="s">
        <v>3315</v>
      </c>
      <c r="E5829" t="s">
        <v>3316</v>
      </c>
      <c r="F5829" t="s">
        <v>13213</v>
      </c>
      <c r="G5829" s="11"/>
      <c r="H5829" s="11"/>
    </row>
    <row r="5830" spans="1:8" x14ac:dyDescent="0.35">
      <c r="A5830" t="str">
        <f t="shared" si="92"/>
        <v>RRV03UCH Tower 8th Floor</v>
      </c>
      <c r="B5830" t="s">
        <v>220</v>
      </c>
      <c r="C5830" t="s">
        <v>13177</v>
      </c>
      <c r="D5830" t="s">
        <v>3315</v>
      </c>
      <c r="E5830" t="s">
        <v>3316</v>
      </c>
      <c r="F5830" t="s">
        <v>13214</v>
      </c>
      <c r="G5830" s="11"/>
      <c r="H5830" s="11"/>
    </row>
    <row r="5831" spans="1:8" x14ac:dyDescent="0.35">
      <c r="A5831" t="str">
        <f t="shared" si="92"/>
        <v>RRV03UCH Tower 9th Floor North</v>
      </c>
      <c r="B5831" t="s">
        <v>220</v>
      </c>
      <c r="C5831" t="s">
        <v>13177</v>
      </c>
      <c r="D5831" t="s">
        <v>3315</v>
      </c>
      <c r="E5831" t="s">
        <v>3316</v>
      </c>
      <c r="F5831" t="s">
        <v>13215</v>
      </c>
      <c r="G5831" s="11" t="s">
        <v>14231</v>
      </c>
      <c r="H5831" s="11">
        <v>43885</v>
      </c>
    </row>
    <row r="5832" spans="1:8" x14ac:dyDescent="0.35">
      <c r="A5832" t="str">
        <f t="shared" si="92"/>
        <v>RRV03UCH Tower 9th Floor South</v>
      </c>
      <c r="B5832" t="s">
        <v>220</v>
      </c>
      <c r="C5832" t="s">
        <v>13177</v>
      </c>
      <c r="D5832" t="s">
        <v>3315</v>
      </c>
      <c r="E5832" t="s">
        <v>3316</v>
      </c>
      <c r="F5832" t="s">
        <v>13216</v>
      </c>
      <c r="G5832" s="11" t="s">
        <v>14283</v>
      </c>
      <c r="H5832" s="11">
        <v>43994</v>
      </c>
    </row>
    <row r="5833" spans="1:8" x14ac:dyDescent="0.35">
      <c r="A5833" t="str">
        <f t="shared" si="92"/>
        <v>RRV11EGA Ante-Natal Care Unit</v>
      </c>
      <c r="B5833" t="s">
        <v>220</v>
      </c>
      <c r="C5833" t="s">
        <v>13177</v>
      </c>
      <c r="D5833" t="s">
        <v>3317</v>
      </c>
      <c r="E5833" t="s">
        <v>3318</v>
      </c>
      <c r="F5833" t="s">
        <v>13217</v>
      </c>
      <c r="G5833" s="11"/>
      <c r="H5833" s="11"/>
    </row>
    <row r="5834" spans="1:8" x14ac:dyDescent="0.35">
      <c r="A5834" t="str">
        <f t="shared" si="92"/>
        <v>RRV11EGA Birthing Centre</v>
      </c>
      <c r="B5834" t="s">
        <v>220</v>
      </c>
      <c r="C5834" t="s">
        <v>13177</v>
      </c>
      <c r="D5834" t="s">
        <v>3317</v>
      </c>
      <c r="E5834" t="s">
        <v>3318</v>
      </c>
      <c r="F5834" t="s">
        <v>13218</v>
      </c>
      <c r="G5834" s="11" t="s">
        <v>14231</v>
      </c>
      <c r="H5834" s="11">
        <v>43885</v>
      </c>
    </row>
    <row r="5835" spans="1:8" x14ac:dyDescent="0.35">
      <c r="A5835" t="str">
        <f t="shared" si="92"/>
        <v>RRV11EGA Labour ward</v>
      </c>
      <c r="B5835" t="s">
        <v>220</v>
      </c>
      <c r="C5835" t="s">
        <v>13177</v>
      </c>
      <c r="D5835" t="s">
        <v>3317</v>
      </c>
      <c r="E5835" t="s">
        <v>3318</v>
      </c>
      <c r="F5835" t="s">
        <v>13219</v>
      </c>
      <c r="G5835" s="11"/>
      <c r="H5835" s="11"/>
    </row>
    <row r="5836" spans="1:8" x14ac:dyDescent="0.35">
      <c r="A5836" t="str">
        <f t="shared" si="92"/>
        <v>RRV11EGA Maternity Care Unit</v>
      </c>
      <c r="B5836" t="s">
        <v>220</v>
      </c>
      <c r="C5836" t="s">
        <v>13177</v>
      </c>
      <c r="D5836" t="s">
        <v>3317</v>
      </c>
      <c r="E5836" t="s">
        <v>3318</v>
      </c>
      <c r="F5836" t="s">
        <v>13220</v>
      </c>
      <c r="G5836" s="11"/>
      <c r="H5836" s="11"/>
    </row>
    <row r="5837" spans="1:8" x14ac:dyDescent="0.35">
      <c r="A5837" t="str">
        <f t="shared" si="92"/>
        <v>RRV11EGA Neonatal Unit</v>
      </c>
      <c r="B5837" t="s">
        <v>220</v>
      </c>
      <c r="C5837" t="s">
        <v>13177</v>
      </c>
      <c r="D5837" t="s">
        <v>3317</v>
      </c>
      <c r="E5837" t="s">
        <v>3318</v>
      </c>
      <c r="F5837" t="s">
        <v>13221</v>
      </c>
      <c r="G5837" s="11"/>
      <c r="H5837" s="11"/>
    </row>
    <row r="5838" spans="1:8" x14ac:dyDescent="0.35">
      <c r="A5838" t="str">
        <f t="shared" si="92"/>
        <v>RHM12188 W&amp;N Bramshaw Womens Unit</v>
      </c>
      <c r="B5838" t="s">
        <v>222</v>
      </c>
      <c r="C5838" t="s">
        <v>13222</v>
      </c>
      <c r="D5838" t="s">
        <v>1948</v>
      </c>
      <c r="E5838" t="s">
        <v>568</v>
      </c>
      <c r="F5838" t="s">
        <v>13223</v>
      </c>
      <c r="G5838" s="11"/>
      <c r="H5838" s="11"/>
    </row>
    <row r="5839" spans="1:8" x14ac:dyDescent="0.35">
      <c r="A5839" t="str">
        <f t="shared" si="92"/>
        <v>RHM12188 W&amp;N Neonatal Unit</v>
      </c>
      <c r="B5839" t="s">
        <v>222</v>
      </c>
      <c r="C5839" t="s">
        <v>13222</v>
      </c>
      <c r="D5839" t="s">
        <v>1948</v>
      </c>
      <c r="E5839" t="s">
        <v>568</v>
      </c>
      <c r="F5839" t="s">
        <v>13224</v>
      </c>
      <c r="G5839" s="11"/>
      <c r="H5839" s="11"/>
    </row>
    <row r="5840" spans="1:8" x14ac:dyDescent="0.35">
      <c r="A5840" t="str">
        <f t="shared" si="92"/>
        <v>RHM12188 W&amp;N PAH Maternity Service</v>
      </c>
      <c r="B5840" t="s">
        <v>222</v>
      </c>
      <c r="C5840" t="s">
        <v>13222</v>
      </c>
      <c r="D5840" t="s">
        <v>1948</v>
      </c>
      <c r="E5840" t="s">
        <v>568</v>
      </c>
      <c r="F5840" t="s">
        <v>13225</v>
      </c>
      <c r="G5840" s="11"/>
      <c r="H5840" s="11"/>
    </row>
    <row r="5841" spans="1:8" x14ac:dyDescent="0.35">
      <c r="A5841" t="str">
        <f t="shared" si="92"/>
        <v>RHM01188 CAN C4 Solent Ward Clinical Oncology</v>
      </c>
      <c r="B5841" t="s">
        <v>222</v>
      </c>
      <c r="C5841" t="s">
        <v>13222</v>
      </c>
      <c r="D5841" t="s">
        <v>1951</v>
      </c>
      <c r="E5841" t="s">
        <v>578</v>
      </c>
      <c r="F5841" t="s">
        <v>13226</v>
      </c>
      <c r="G5841" s="11"/>
      <c r="H5841" s="12"/>
    </row>
    <row r="5842" spans="1:8" x14ac:dyDescent="0.35">
      <c r="A5842" t="str">
        <f t="shared" si="92"/>
        <v>RHM01188 CAN C6 Leukaemia/BMT Unit</v>
      </c>
      <c r="B5842" t="s">
        <v>222</v>
      </c>
      <c r="C5842" t="s">
        <v>13222</v>
      </c>
      <c r="D5842" t="s">
        <v>1951</v>
      </c>
      <c r="E5842" t="s">
        <v>578</v>
      </c>
      <c r="F5842" t="s">
        <v>13227</v>
      </c>
      <c r="G5842" s="11"/>
      <c r="H5842" s="11"/>
    </row>
    <row r="5843" spans="1:8" x14ac:dyDescent="0.35">
      <c r="A5843" t="str">
        <f t="shared" si="92"/>
        <v>RHM01188 CAN C6 TYA Unit</v>
      </c>
      <c r="B5843" t="s">
        <v>222</v>
      </c>
      <c r="C5843" t="s">
        <v>13222</v>
      </c>
      <c r="D5843" t="s">
        <v>1951</v>
      </c>
      <c r="E5843" t="s">
        <v>578</v>
      </c>
      <c r="F5843" t="s">
        <v>13228</v>
      </c>
      <c r="G5843" s="11"/>
      <c r="H5843" s="11"/>
    </row>
    <row r="5844" spans="1:8" x14ac:dyDescent="0.35">
      <c r="A5844" t="str">
        <f t="shared" si="92"/>
        <v>RHM01188 CAN D2 Haematology</v>
      </c>
      <c r="B5844" t="s">
        <v>222</v>
      </c>
      <c r="C5844" t="s">
        <v>13222</v>
      </c>
      <c r="D5844" t="s">
        <v>1951</v>
      </c>
      <c r="E5844" t="s">
        <v>578</v>
      </c>
      <c r="F5844" t="s">
        <v>13229</v>
      </c>
      <c r="G5844" s="11"/>
      <c r="H5844" s="11"/>
    </row>
    <row r="5845" spans="1:8" x14ac:dyDescent="0.35">
      <c r="A5845" t="str">
        <f t="shared" si="92"/>
        <v>RHM01188 CAN D3 Ward</v>
      </c>
      <c r="B5845" t="s">
        <v>222</v>
      </c>
      <c r="C5845" t="s">
        <v>13222</v>
      </c>
      <c r="D5845" t="s">
        <v>1951</v>
      </c>
      <c r="E5845" t="s">
        <v>578</v>
      </c>
      <c r="F5845" t="s">
        <v>13230</v>
      </c>
      <c r="G5845" s="11"/>
      <c r="H5845" s="11"/>
    </row>
    <row r="5846" spans="1:8" x14ac:dyDescent="0.35">
      <c r="A5846" t="str">
        <f t="shared" si="92"/>
        <v>RHM01188 CAR CHDU</v>
      </c>
      <c r="B5846" t="s">
        <v>222</v>
      </c>
      <c r="C5846" t="s">
        <v>13222</v>
      </c>
      <c r="D5846" t="s">
        <v>1951</v>
      </c>
      <c r="E5846" t="s">
        <v>578</v>
      </c>
      <c r="F5846" t="s">
        <v>13231</v>
      </c>
      <c r="G5846" s="11"/>
      <c r="H5846" s="11"/>
    </row>
    <row r="5847" spans="1:8" x14ac:dyDescent="0.35">
      <c r="A5847" t="str">
        <f t="shared" si="92"/>
        <v>RHM01188 CAR Coronary Care Unit</v>
      </c>
      <c r="B5847" t="s">
        <v>222</v>
      </c>
      <c r="C5847" t="s">
        <v>13222</v>
      </c>
      <c r="D5847" t="s">
        <v>1951</v>
      </c>
      <c r="E5847" t="s">
        <v>578</v>
      </c>
      <c r="F5847" t="s">
        <v>13232</v>
      </c>
      <c r="G5847" s="11"/>
      <c r="H5847" s="11"/>
    </row>
    <row r="5848" spans="1:8" x14ac:dyDescent="0.35">
      <c r="A5848" t="str">
        <f t="shared" si="92"/>
        <v>RHM01188 CAR Ward D4 Vascular</v>
      </c>
      <c r="B5848" t="s">
        <v>222</v>
      </c>
      <c r="C5848" t="s">
        <v>13222</v>
      </c>
      <c r="D5848" t="s">
        <v>1951</v>
      </c>
      <c r="E5848" t="s">
        <v>578</v>
      </c>
      <c r="F5848" t="s">
        <v>13233</v>
      </c>
      <c r="G5848" s="11"/>
      <c r="H5848" s="11"/>
    </row>
    <row r="5849" spans="1:8" x14ac:dyDescent="0.35">
      <c r="A5849" t="str">
        <f t="shared" si="92"/>
        <v>RHM01188 CAR Ward E2 YACU</v>
      </c>
      <c r="B5849" t="s">
        <v>222</v>
      </c>
      <c r="C5849" t="s">
        <v>13222</v>
      </c>
      <c r="D5849" t="s">
        <v>1951</v>
      </c>
      <c r="E5849" t="s">
        <v>578</v>
      </c>
      <c r="F5849" t="s">
        <v>13234</v>
      </c>
      <c r="G5849" s="11"/>
      <c r="H5849" s="11"/>
    </row>
    <row r="5850" spans="1:8" x14ac:dyDescent="0.35">
      <c r="A5850" t="str">
        <f t="shared" si="92"/>
        <v>RHM01188 CAR Ward E3 Blue</v>
      </c>
      <c r="B5850" t="s">
        <v>222</v>
      </c>
      <c r="C5850" t="s">
        <v>13222</v>
      </c>
      <c r="D5850" t="s">
        <v>1951</v>
      </c>
      <c r="E5850" t="s">
        <v>578</v>
      </c>
      <c r="F5850" t="s">
        <v>13235</v>
      </c>
      <c r="G5850" s="11"/>
      <c r="H5850" s="11"/>
    </row>
    <row r="5851" spans="1:8" x14ac:dyDescent="0.35">
      <c r="A5851" t="str">
        <f t="shared" si="92"/>
        <v>RHM01188 CAR Ward E3 Green</v>
      </c>
      <c r="B5851" t="s">
        <v>222</v>
      </c>
      <c r="C5851" t="s">
        <v>13222</v>
      </c>
      <c r="D5851" t="s">
        <v>1951</v>
      </c>
      <c r="E5851" t="s">
        <v>578</v>
      </c>
      <c r="F5851" t="s">
        <v>13236</v>
      </c>
      <c r="G5851" s="11"/>
      <c r="H5851" s="11"/>
    </row>
    <row r="5852" spans="1:8" x14ac:dyDescent="0.35">
      <c r="A5852" t="str">
        <f t="shared" si="92"/>
        <v>RHM01188 CAR Ward E4 Thoracics</v>
      </c>
      <c r="B5852" t="s">
        <v>222</v>
      </c>
      <c r="C5852" t="s">
        <v>13222</v>
      </c>
      <c r="D5852" t="s">
        <v>1951</v>
      </c>
      <c r="E5852" t="s">
        <v>578</v>
      </c>
      <c r="F5852" t="s">
        <v>13237</v>
      </c>
      <c r="G5852" s="11"/>
      <c r="H5852" s="11"/>
    </row>
    <row r="5853" spans="1:8" x14ac:dyDescent="0.35">
      <c r="A5853" t="str">
        <f t="shared" si="92"/>
        <v>RHM01188 CC - Surgical HDU</v>
      </c>
      <c r="B5853" t="s">
        <v>222</v>
      </c>
      <c r="C5853" t="s">
        <v>13222</v>
      </c>
      <c r="D5853" t="s">
        <v>1951</v>
      </c>
      <c r="E5853" t="s">
        <v>578</v>
      </c>
      <c r="F5853" t="s">
        <v>13238</v>
      </c>
      <c r="G5853" s="11"/>
      <c r="H5853" s="11"/>
    </row>
    <row r="5854" spans="1:8" x14ac:dyDescent="0.35">
      <c r="A5854" t="str">
        <f t="shared" si="92"/>
        <v>RHM01188 CC Cardiac Intensive Care</v>
      </c>
      <c r="B5854" t="s">
        <v>222</v>
      </c>
      <c r="C5854" t="s">
        <v>13222</v>
      </c>
      <c r="D5854" t="s">
        <v>1951</v>
      </c>
      <c r="E5854" t="s">
        <v>578</v>
      </c>
      <c r="F5854" t="s">
        <v>13239</v>
      </c>
      <c r="G5854" s="11"/>
      <c r="H5854" s="11"/>
    </row>
    <row r="5855" spans="1:8" x14ac:dyDescent="0.35">
      <c r="A5855" t="str">
        <f t="shared" si="92"/>
        <v>RHM01188 CC GICU A Side</v>
      </c>
      <c r="B5855" t="s">
        <v>222</v>
      </c>
      <c r="C5855" t="s">
        <v>13222</v>
      </c>
      <c r="D5855" t="s">
        <v>1951</v>
      </c>
      <c r="E5855" t="s">
        <v>578</v>
      </c>
      <c r="F5855" t="s">
        <v>13240</v>
      </c>
      <c r="G5855" s="11"/>
      <c r="H5855" s="11"/>
    </row>
    <row r="5856" spans="1:8" x14ac:dyDescent="0.35">
      <c r="A5856" t="str">
        <f t="shared" si="92"/>
        <v>RHM01188 CC GICU B Side</v>
      </c>
      <c r="B5856" t="s">
        <v>222</v>
      </c>
      <c r="C5856" t="s">
        <v>13222</v>
      </c>
      <c r="D5856" t="s">
        <v>1951</v>
      </c>
      <c r="E5856" t="s">
        <v>578</v>
      </c>
      <c r="F5856" t="s">
        <v>13241</v>
      </c>
      <c r="G5856" s="11" t="s">
        <v>14280</v>
      </c>
      <c r="H5856" s="11">
        <v>43885</v>
      </c>
    </row>
    <row r="5857" spans="1:8" x14ac:dyDescent="0.35">
      <c r="A5857" t="str">
        <f t="shared" si="92"/>
        <v>RHM01188 CC Neuro Intensive Care Unit</v>
      </c>
      <c r="B5857" t="s">
        <v>222</v>
      </c>
      <c r="C5857" t="s">
        <v>13222</v>
      </c>
      <c r="D5857" t="s">
        <v>1951</v>
      </c>
      <c r="E5857" t="s">
        <v>578</v>
      </c>
      <c r="F5857" t="s">
        <v>13242</v>
      </c>
      <c r="G5857" s="11"/>
      <c r="H5857" s="11"/>
    </row>
    <row r="5858" spans="1:8" x14ac:dyDescent="0.35">
      <c r="A5858" t="str">
        <f t="shared" si="92"/>
        <v>RHM01188 CHI High Dependency Unit</v>
      </c>
      <c r="B5858" t="s">
        <v>222</v>
      </c>
      <c r="C5858" t="s">
        <v>13222</v>
      </c>
      <c r="D5858" t="s">
        <v>1951</v>
      </c>
      <c r="E5858" t="s">
        <v>578</v>
      </c>
      <c r="F5858" t="s">
        <v>13243</v>
      </c>
      <c r="G5858" s="11" t="s">
        <v>14280</v>
      </c>
      <c r="H5858" s="11">
        <v>43885</v>
      </c>
    </row>
    <row r="5859" spans="1:8" x14ac:dyDescent="0.35">
      <c r="A5859" t="str">
        <f t="shared" si="92"/>
        <v>RHM01188 CHI Paed Medical Unit</v>
      </c>
      <c r="B5859" t="s">
        <v>222</v>
      </c>
      <c r="C5859" t="s">
        <v>13222</v>
      </c>
      <c r="D5859" t="s">
        <v>1951</v>
      </c>
      <c r="E5859" t="s">
        <v>578</v>
      </c>
      <c r="F5859" t="s">
        <v>13244</v>
      </c>
      <c r="G5859" s="11"/>
      <c r="H5859" s="11"/>
    </row>
    <row r="5860" spans="1:8" x14ac:dyDescent="0.35">
      <c r="A5860" t="str">
        <f t="shared" si="92"/>
        <v>RHM01188 CHI Paediatric Intensive Care</v>
      </c>
      <c r="B5860" t="s">
        <v>222</v>
      </c>
      <c r="C5860" t="s">
        <v>13222</v>
      </c>
      <c r="D5860" t="s">
        <v>1951</v>
      </c>
      <c r="E5860" t="s">
        <v>578</v>
      </c>
      <c r="F5860" t="s">
        <v>13245</v>
      </c>
      <c r="G5860" s="11"/>
      <c r="H5860" s="11"/>
    </row>
    <row r="5861" spans="1:8" x14ac:dyDescent="0.35">
      <c r="A5861" t="str">
        <f t="shared" si="92"/>
        <v>RHM01188 CHI Piam Brown Unit</v>
      </c>
      <c r="B5861" t="s">
        <v>222</v>
      </c>
      <c r="C5861" t="s">
        <v>13222</v>
      </c>
      <c r="D5861" t="s">
        <v>1951</v>
      </c>
      <c r="E5861" t="s">
        <v>578</v>
      </c>
      <c r="F5861" t="s">
        <v>13246</v>
      </c>
      <c r="G5861" s="11"/>
      <c r="H5861" s="11"/>
    </row>
    <row r="5862" spans="1:8" x14ac:dyDescent="0.35">
      <c r="A5862" t="str">
        <f t="shared" si="92"/>
        <v>RHM01188 CHI Ward E1 Paed Cardiac</v>
      </c>
      <c r="B5862" t="s">
        <v>222</v>
      </c>
      <c r="C5862" t="s">
        <v>13222</v>
      </c>
      <c r="D5862" t="s">
        <v>1951</v>
      </c>
      <c r="E5862" t="s">
        <v>578</v>
      </c>
      <c r="F5862" t="s">
        <v>13247</v>
      </c>
      <c r="G5862" s="11"/>
      <c r="H5862" s="11"/>
    </row>
    <row r="5863" spans="1:8" x14ac:dyDescent="0.35">
      <c r="A5863" t="str">
        <f t="shared" si="92"/>
        <v>RHM01188 CHI Ward G2 Neuro</v>
      </c>
      <c r="B5863" t="s">
        <v>222</v>
      </c>
      <c r="C5863" t="s">
        <v>13222</v>
      </c>
      <c r="D5863" t="s">
        <v>1951</v>
      </c>
      <c r="E5863" t="s">
        <v>578</v>
      </c>
      <c r="F5863" t="s">
        <v>13248</v>
      </c>
      <c r="G5863" s="11"/>
      <c r="H5863" s="11"/>
    </row>
    <row r="5864" spans="1:8" x14ac:dyDescent="0.35">
      <c r="A5864" t="str">
        <f t="shared" si="92"/>
        <v>RHM01188 CHI Ward G3</v>
      </c>
      <c r="B5864" t="s">
        <v>222</v>
      </c>
      <c r="C5864" t="s">
        <v>13222</v>
      </c>
      <c r="D5864" t="s">
        <v>1951</v>
      </c>
      <c r="E5864" t="s">
        <v>578</v>
      </c>
      <c r="F5864" t="s">
        <v>13249</v>
      </c>
      <c r="G5864" s="11"/>
      <c r="H5864" s="11"/>
    </row>
    <row r="5865" spans="1:8" x14ac:dyDescent="0.35">
      <c r="A5865" t="str">
        <f t="shared" si="92"/>
        <v>RHM01188 CHI Ward G4 Surgery</v>
      </c>
      <c r="B5865" t="s">
        <v>222</v>
      </c>
      <c r="C5865" t="s">
        <v>13222</v>
      </c>
      <c r="D5865" t="s">
        <v>1951</v>
      </c>
      <c r="E5865" t="s">
        <v>578</v>
      </c>
      <c r="F5865" t="s">
        <v>13250</v>
      </c>
      <c r="G5865" s="11"/>
      <c r="H5865" s="11"/>
    </row>
    <row r="5866" spans="1:8" x14ac:dyDescent="0.35">
      <c r="A5866" t="str">
        <f t="shared" si="92"/>
        <v>RHM01188 Critical Care</v>
      </c>
      <c r="B5866" t="s">
        <v>222</v>
      </c>
      <c r="C5866" t="s">
        <v>13222</v>
      </c>
      <c r="D5866" t="s">
        <v>1951</v>
      </c>
      <c r="E5866" t="s">
        <v>578</v>
      </c>
      <c r="F5866" t="s">
        <v>14277</v>
      </c>
      <c r="G5866" s="11"/>
      <c r="H5866" s="11"/>
    </row>
    <row r="5867" spans="1:8" x14ac:dyDescent="0.35">
      <c r="A5867" t="str">
        <f t="shared" si="92"/>
        <v>RHM01188 ECM Acute Medical Unit</v>
      </c>
      <c r="B5867" t="s">
        <v>222</v>
      </c>
      <c r="C5867" t="s">
        <v>13222</v>
      </c>
      <c r="D5867" t="s">
        <v>1951</v>
      </c>
      <c r="E5867" t="s">
        <v>578</v>
      </c>
      <c r="F5867" t="s">
        <v>13251</v>
      </c>
      <c r="G5867" s="11"/>
      <c r="H5867" s="11"/>
    </row>
    <row r="5868" spans="1:8" x14ac:dyDescent="0.35">
      <c r="A5868" t="str">
        <f t="shared" si="92"/>
        <v>RHM01188 ECM Childrens ED</v>
      </c>
      <c r="B5868" t="s">
        <v>222</v>
      </c>
      <c r="C5868" t="s">
        <v>13222</v>
      </c>
      <c r="D5868" t="s">
        <v>1951</v>
      </c>
      <c r="E5868" t="s">
        <v>578</v>
      </c>
      <c r="F5868" t="s">
        <v>13252</v>
      </c>
      <c r="G5868" s="11"/>
      <c r="H5868" s="11"/>
    </row>
    <row r="5869" spans="1:8" x14ac:dyDescent="0.35">
      <c r="A5869" t="str">
        <f t="shared" si="92"/>
        <v>RHM01188 MED Bassett Ward PAH</v>
      </c>
      <c r="B5869" t="s">
        <v>222</v>
      </c>
      <c r="C5869" t="s">
        <v>13222</v>
      </c>
      <c r="D5869" t="s">
        <v>1951</v>
      </c>
      <c r="E5869" t="s">
        <v>578</v>
      </c>
      <c r="F5869" t="s">
        <v>14279</v>
      </c>
      <c r="G5869" s="11" t="s">
        <v>13296</v>
      </c>
      <c r="H5869" s="11">
        <v>43734</v>
      </c>
    </row>
    <row r="5870" spans="1:8" x14ac:dyDescent="0.35">
      <c r="A5870" t="str">
        <f t="shared" si="92"/>
        <v>RHM01188 MED D10 Isolation Unit</v>
      </c>
      <c r="B5870" t="s">
        <v>222</v>
      </c>
      <c r="C5870" t="s">
        <v>13222</v>
      </c>
      <c r="D5870" t="s">
        <v>1951</v>
      </c>
      <c r="E5870" t="s">
        <v>578</v>
      </c>
      <c r="F5870" t="s">
        <v>13254</v>
      </c>
      <c r="G5870" s="11"/>
      <c r="H5870" s="11"/>
    </row>
    <row r="5871" spans="1:8" x14ac:dyDescent="0.35">
      <c r="A5871" t="str">
        <f t="shared" si="92"/>
        <v>RHM01188 MED D5 Ward</v>
      </c>
      <c r="B5871" t="s">
        <v>222</v>
      </c>
      <c r="C5871" t="s">
        <v>13222</v>
      </c>
      <c r="D5871" t="s">
        <v>1951</v>
      </c>
      <c r="E5871" t="s">
        <v>578</v>
      </c>
      <c r="F5871" t="s">
        <v>13255</v>
      </c>
      <c r="G5871" s="11"/>
      <c r="H5871" s="11"/>
    </row>
    <row r="5872" spans="1:8" x14ac:dyDescent="0.35">
      <c r="A5872" t="str">
        <f t="shared" ref="A5872:A5935" si="93">CONCATENATE(D5872,F5872)</f>
        <v>RHM01188 MED D6 Ward</v>
      </c>
      <c r="B5872" t="s">
        <v>222</v>
      </c>
      <c r="C5872" t="s">
        <v>13222</v>
      </c>
      <c r="D5872" t="s">
        <v>1951</v>
      </c>
      <c r="E5872" t="s">
        <v>578</v>
      </c>
      <c r="F5872" t="s">
        <v>13256</v>
      </c>
      <c r="G5872" s="11"/>
      <c r="H5872" s="11"/>
    </row>
    <row r="5873" spans="1:8" x14ac:dyDescent="0.35">
      <c r="A5873" t="str">
        <f t="shared" si="93"/>
        <v>RHM01188 MED D7 Ward</v>
      </c>
      <c r="B5873" t="s">
        <v>222</v>
      </c>
      <c r="C5873" t="s">
        <v>13222</v>
      </c>
      <c r="D5873" t="s">
        <v>1951</v>
      </c>
      <c r="E5873" t="s">
        <v>578</v>
      </c>
      <c r="F5873" t="s">
        <v>13257</v>
      </c>
      <c r="G5873" s="11"/>
      <c r="H5873" s="11"/>
    </row>
    <row r="5874" spans="1:8" x14ac:dyDescent="0.35">
      <c r="A5874" t="str">
        <f t="shared" si="93"/>
        <v>RHM01188 MED D8 Ward</v>
      </c>
      <c r="B5874" t="s">
        <v>222</v>
      </c>
      <c r="C5874" t="s">
        <v>13222</v>
      </c>
      <c r="D5874" t="s">
        <v>1951</v>
      </c>
      <c r="E5874" t="s">
        <v>578</v>
      </c>
      <c r="F5874" t="s">
        <v>13258</v>
      </c>
      <c r="G5874" s="11"/>
      <c r="H5874" s="11"/>
    </row>
    <row r="5875" spans="1:8" x14ac:dyDescent="0.35">
      <c r="A5875" t="str">
        <f t="shared" si="93"/>
        <v>RHM01188 MED D9 Ward</v>
      </c>
      <c r="B5875" t="s">
        <v>222</v>
      </c>
      <c r="C5875" t="s">
        <v>13222</v>
      </c>
      <c r="D5875" t="s">
        <v>1951</v>
      </c>
      <c r="E5875" t="s">
        <v>578</v>
      </c>
      <c r="F5875" t="s">
        <v>13259</v>
      </c>
      <c r="G5875" s="11"/>
      <c r="H5875" s="11"/>
    </row>
    <row r="5876" spans="1:8" x14ac:dyDescent="0.35">
      <c r="A5876" t="str">
        <f t="shared" si="93"/>
        <v>RHM01188 MED E7 Ward</v>
      </c>
      <c r="B5876" t="s">
        <v>222</v>
      </c>
      <c r="C5876" t="s">
        <v>13222</v>
      </c>
      <c r="D5876" t="s">
        <v>1951</v>
      </c>
      <c r="E5876" t="s">
        <v>578</v>
      </c>
      <c r="F5876" t="s">
        <v>13260</v>
      </c>
      <c r="G5876" s="11"/>
      <c r="H5876" s="11"/>
    </row>
    <row r="5877" spans="1:8" x14ac:dyDescent="0.35">
      <c r="A5877" t="str">
        <f t="shared" si="93"/>
        <v>RHM01188 MED F10 Medical Ward</v>
      </c>
      <c r="B5877" t="s">
        <v>222</v>
      </c>
      <c r="C5877" t="s">
        <v>13222</v>
      </c>
      <c r="D5877" t="s">
        <v>1951</v>
      </c>
      <c r="E5877" t="s">
        <v>578</v>
      </c>
      <c r="F5877" t="s">
        <v>14281</v>
      </c>
      <c r="G5877" s="11"/>
      <c r="H5877" s="11"/>
    </row>
    <row r="5878" spans="1:8" x14ac:dyDescent="0.35">
      <c r="A5878" t="str">
        <f t="shared" si="93"/>
        <v>RHM01188 MED F7 Bassett Ward PAH</v>
      </c>
      <c r="B5878" t="s">
        <v>222</v>
      </c>
      <c r="C5878" t="s">
        <v>13222</v>
      </c>
      <c r="D5878" t="s">
        <v>1951</v>
      </c>
      <c r="E5878" t="s">
        <v>578</v>
      </c>
      <c r="F5878" t="s">
        <v>14282</v>
      </c>
      <c r="G5878" s="11"/>
      <c r="H5878" s="11"/>
    </row>
    <row r="5879" spans="1:8" x14ac:dyDescent="0.35">
      <c r="A5879" t="str">
        <f t="shared" si="93"/>
        <v>RHM01188 MED F7 Ward</v>
      </c>
      <c r="B5879" t="s">
        <v>222</v>
      </c>
      <c r="C5879" t="s">
        <v>13222</v>
      </c>
      <c r="D5879" t="s">
        <v>1951</v>
      </c>
      <c r="E5879" t="s">
        <v>578</v>
      </c>
      <c r="F5879" t="s">
        <v>13261</v>
      </c>
      <c r="G5879" s="11"/>
      <c r="H5879" s="11"/>
    </row>
    <row r="5880" spans="1:8" x14ac:dyDescent="0.35">
      <c r="A5880" t="str">
        <f t="shared" si="93"/>
        <v>RHM01188 MED F7 Ward SGH</v>
      </c>
      <c r="B5880" t="s">
        <v>222</v>
      </c>
      <c r="C5880" t="s">
        <v>13222</v>
      </c>
      <c r="D5880" t="s">
        <v>1951</v>
      </c>
      <c r="E5880" t="s">
        <v>578</v>
      </c>
      <c r="F5880" t="s">
        <v>14284</v>
      </c>
      <c r="G5880" s="11"/>
      <c r="H5880" s="11"/>
    </row>
    <row r="5881" spans="1:8" x14ac:dyDescent="0.35">
      <c r="A5881" t="str">
        <f t="shared" si="93"/>
        <v>RHM01188 MED G5 Ward</v>
      </c>
      <c r="B5881" t="s">
        <v>222</v>
      </c>
      <c r="C5881" t="s">
        <v>13222</v>
      </c>
      <c r="D5881" t="s">
        <v>1951</v>
      </c>
      <c r="E5881" t="s">
        <v>578</v>
      </c>
      <c r="F5881" t="s">
        <v>13262</v>
      </c>
      <c r="G5881" s="11"/>
      <c r="H5881" s="11"/>
    </row>
    <row r="5882" spans="1:8" x14ac:dyDescent="0.35">
      <c r="A5882" t="str">
        <f t="shared" si="93"/>
        <v>RHM01188 MED G6 Ward</v>
      </c>
      <c r="B5882" t="s">
        <v>222</v>
      </c>
      <c r="C5882" t="s">
        <v>13222</v>
      </c>
      <c r="D5882" t="s">
        <v>1951</v>
      </c>
      <c r="E5882" t="s">
        <v>578</v>
      </c>
      <c r="F5882" t="s">
        <v>13263</v>
      </c>
      <c r="G5882" s="11"/>
      <c r="H5882" s="11"/>
    </row>
    <row r="5883" spans="1:8" x14ac:dyDescent="0.35">
      <c r="A5883" t="str">
        <f t="shared" si="93"/>
        <v>RHM01188 MED G7 Ward</v>
      </c>
      <c r="B5883" t="s">
        <v>222</v>
      </c>
      <c r="C5883" t="s">
        <v>13222</v>
      </c>
      <c r="D5883" t="s">
        <v>1951</v>
      </c>
      <c r="E5883" t="s">
        <v>578</v>
      </c>
      <c r="F5883" t="s">
        <v>13264</v>
      </c>
      <c r="G5883" s="11"/>
      <c r="H5883" s="11"/>
    </row>
    <row r="5884" spans="1:8" x14ac:dyDescent="0.35">
      <c r="A5884" t="str">
        <f t="shared" si="93"/>
        <v>RHM01188 MED G8 Ward</v>
      </c>
      <c r="B5884" t="s">
        <v>222</v>
      </c>
      <c r="C5884" t="s">
        <v>13222</v>
      </c>
      <c r="D5884" t="s">
        <v>1951</v>
      </c>
      <c r="E5884" t="s">
        <v>578</v>
      </c>
      <c r="F5884" t="s">
        <v>13265</v>
      </c>
      <c r="G5884" s="11"/>
      <c r="H5884" s="11"/>
    </row>
    <row r="5885" spans="1:8" x14ac:dyDescent="0.35">
      <c r="A5885" t="str">
        <f t="shared" si="93"/>
        <v>RHM01188 MED G9 Ward</v>
      </c>
      <c r="B5885" t="s">
        <v>222</v>
      </c>
      <c r="C5885" t="s">
        <v>13222</v>
      </c>
      <c r="D5885" t="s">
        <v>1951</v>
      </c>
      <c r="E5885" t="s">
        <v>578</v>
      </c>
      <c r="F5885" t="s">
        <v>13266</v>
      </c>
      <c r="G5885" s="11"/>
      <c r="H5885" s="11"/>
    </row>
    <row r="5886" spans="1:8" x14ac:dyDescent="0.35">
      <c r="A5886" t="str">
        <f t="shared" si="93"/>
        <v>RHM01188 MED Respiratory HDU</v>
      </c>
      <c r="B5886" t="s">
        <v>222</v>
      </c>
      <c r="C5886" t="s">
        <v>13222</v>
      </c>
      <c r="D5886" t="s">
        <v>1951</v>
      </c>
      <c r="E5886" t="s">
        <v>578</v>
      </c>
      <c r="F5886" t="s">
        <v>13267</v>
      </c>
      <c r="G5886" s="11"/>
      <c r="H5886" s="11"/>
    </row>
    <row r="5887" spans="1:8" x14ac:dyDescent="0.35">
      <c r="A5887" t="str">
        <f t="shared" si="93"/>
        <v>RHM01188 NEU Acute Stroke Unit</v>
      </c>
      <c r="B5887" t="s">
        <v>222</v>
      </c>
      <c r="C5887" t="s">
        <v>13222</v>
      </c>
      <c r="D5887" t="s">
        <v>1951</v>
      </c>
      <c r="E5887" t="s">
        <v>578</v>
      </c>
      <c r="F5887" t="s">
        <v>13268</v>
      </c>
      <c r="G5887" s="11"/>
      <c r="H5887" s="11"/>
    </row>
    <row r="5888" spans="1:8" x14ac:dyDescent="0.35">
      <c r="A5888" t="str">
        <f t="shared" si="93"/>
        <v>RHM01188 NEU hasu</v>
      </c>
      <c r="B5888" t="s">
        <v>222</v>
      </c>
      <c r="C5888" t="s">
        <v>13222</v>
      </c>
      <c r="D5888" t="s">
        <v>1951</v>
      </c>
      <c r="E5888" t="s">
        <v>578</v>
      </c>
      <c r="F5888" t="s">
        <v>13269</v>
      </c>
      <c r="G5888" s="11"/>
      <c r="H5888" s="11"/>
    </row>
    <row r="5889" spans="1:8" x14ac:dyDescent="0.35">
      <c r="A5889" t="str">
        <f t="shared" si="93"/>
        <v>RHM01188 NEU Regional Transfer Unit</v>
      </c>
      <c r="B5889" t="s">
        <v>222</v>
      </c>
      <c r="C5889" t="s">
        <v>13222</v>
      </c>
      <c r="D5889" t="s">
        <v>1951</v>
      </c>
      <c r="E5889" t="s">
        <v>578</v>
      </c>
      <c r="F5889" t="s">
        <v>13270</v>
      </c>
      <c r="G5889" s="11"/>
      <c r="H5889" s="11"/>
    </row>
    <row r="5890" spans="1:8" x14ac:dyDescent="0.35">
      <c r="A5890" t="str">
        <f t="shared" si="93"/>
        <v>RHM01188 NEU Ward D Neuro</v>
      </c>
      <c r="B5890" t="s">
        <v>222</v>
      </c>
      <c r="C5890" t="s">
        <v>13222</v>
      </c>
      <c r="D5890" t="s">
        <v>1951</v>
      </c>
      <c r="E5890" t="s">
        <v>578</v>
      </c>
      <c r="F5890" t="s">
        <v>13271</v>
      </c>
      <c r="G5890" s="11"/>
      <c r="H5890" s="11"/>
    </row>
    <row r="5891" spans="1:8" x14ac:dyDescent="0.35">
      <c r="A5891" t="str">
        <f t="shared" si="93"/>
        <v>RHM01188 NEU Ward E Neuro</v>
      </c>
      <c r="B5891" t="s">
        <v>222</v>
      </c>
      <c r="C5891" t="s">
        <v>13222</v>
      </c>
      <c r="D5891" t="s">
        <v>1951</v>
      </c>
      <c r="E5891" t="s">
        <v>578</v>
      </c>
      <c r="F5891" t="s">
        <v>13272</v>
      </c>
      <c r="G5891" s="11"/>
      <c r="H5891" s="11"/>
    </row>
    <row r="5892" spans="1:8" x14ac:dyDescent="0.35">
      <c r="A5892" t="str">
        <f t="shared" si="93"/>
        <v>RHM01188 SME C5 Isolation Ward</v>
      </c>
      <c r="B5892" t="s">
        <v>222</v>
      </c>
      <c r="C5892" t="s">
        <v>13222</v>
      </c>
      <c r="D5892" t="s">
        <v>1951</v>
      </c>
      <c r="E5892" t="s">
        <v>578</v>
      </c>
      <c r="F5892" t="s">
        <v>13273</v>
      </c>
      <c r="G5892" s="11" t="s">
        <v>13296</v>
      </c>
      <c r="H5892" s="11">
        <v>43734</v>
      </c>
    </row>
    <row r="5893" spans="1:8" x14ac:dyDescent="0.35">
      <c r="A5893" t="str">
        <f t="shared" si="93"/>
        <v>RHM01188 SPI Ward F4 Spinal</v>
      </c>
      <c r="B5893" t="s">
        <v>222</v>
      </c>
      <c r="C5893" t="s">
        <v>13222</v>
      </c>
      <c r="D5893" t="s">
        <v>1951</v>
      </c>
      <c r="E5893" t="s">
        <v>578</v>
      </c>
      <c r="F5893" t="s">
        <v>13274</v>
      </c>
      <c r="G5893" s="11"/>
      <c r="H5893" s="11"/>
    </row>
    <row r="5894" spans="1:8" x14ac:dyDescent="0.35">
      <c r="A5894" t="str">
        <f t="shared" si="93"/>
        <v>RHM01188 SUR Acute Surgical Admissions</v>
      </c>
      <c r="B5894" t="s">
        <v>222</v>
      </c>
      <c r="C5894" t="s">
        <v>13222</v>
      </c>
      <c r="D5894" t="s">
        <v>1951</v>
      </c>
      <c r="E5894" t="s">
        <v>578</v>
      </c>
      <c r="F5894" t="s">
        <v>13275</v>
      </c>
      <c r="G5894" s="11"/>
      <c r="H5894" s="11"/>
    </row>
    <row r="5895" spans="1:8" x14ac:dyDescent="0.35">
      <c r="A5895" t="str">
        <f t="shared" si="93"/>
        <v>RHM01188 SUR E5 Lower GI</v>
      </c>
      <c r="B5895" t="s">
        <v>222</v>
      </c>
      <c r="C5895" t="s">
        <v>13222</v>
      </c>
      <c r="D5895" t="s">
        <v>1951</v>
      </c>
      <c r="E5895" t="s">
        <v>578</v>
      </c>
      <c r="F5895" t="s">
        <v>13276</v>
      </c>
      <c r="G5895" s="11"/>
      <c r="H5895" s="11"/>
    </row>
    <row r="5896" spans="1:8" x14ac:dyDescent="0.35">
      <c r="A5896" t="str">
        <f t="shared" si="93"/>
        <v>RHM01188 SUR E5 Upper GI</v>
      </c>
      <c r="B5896" t="s">
        <v>222</v>
      </c>
      <c r="C5896" t="s">
        <v>13222</v>
      </c>
      <c r="D5896" t="s">
        <v>1951</v>
      </c>
      <c r="E5896" t="s">
        <v>578</v>
      </c>
      <c r="F5896" t="s">
        <v>13277</v>
      </c>
      <c r="G5896" s="11"/>
      <c r="H5896" s="11"/>
    </row>
    <row r="5897" spans="1:8" x14ac:dyDescent="0.35">
      <c r="A5897" t="str">
        <f t="shared" si="93"/>
        <v>RHM01188 SUR E8 HPB/Urology</v>
      </c>
      <c r="B5897" t="s">
        <v>222</v>
      </c>
      <c r="C5897" t="s">
        <v>13222</v>
      </c>
      <c r="D5897" t="s">
        <v>1951</v>
      </c>
      <c r="E5897" t="s">
        <v>578</v>
      </c>
      <c r="F5897" t="s">
        <v>13278</v>
      </c>
      <c r="G5897" s="11"/>
      <c r="H5897" s="11"/>
    </row>
    <row r="5898" spans="1:8" x14ac:dyDescent="0.35">
      <c r="A5898" t="str">
        <f t="shared" si="93"/>
        <v>RHM01188 SUR F11 IF</v>
      </c>
      <c r="B5898" t="s">
        <v>222</v>
      </c>
      <c r="C5898" t="s">
        <v>13222</v>
      </c>
      <c r="D5898" t="s">
        <v>1951</v>
      </c>
      <c r="E5898" t="s">
        <v>578</v>
      </c>
      <c r="F5898" t="s">
        <v>13279</v>
      </c>
      <c r="G5898" s="11"/>
      <c r="H5898" s="11"/>
    </row>
    <row r="5899" spans="1:8" x14ac:dyDescent="0.35">
      <c r="A5899" t="str">
        <f t="shared" si="93"/>
        <v>RHM01188 SUR Ward F5</v>
      </c>
      <c r="B5899" t="s">
        <v>222</v>
      </c>
      <c r="C5899" t="s">
        <v>13222</v>
      </c>
      <c r="D5899" t="s">
        <v>1951</v>
      </c>
      <c r="E5899" t="s">
        <v>578</v>
      </c>
      <c r="F5899" t="s">
        <v>13280</v>
      </c>
      <c r="G5899" s="11"/>
      <c r="H5899" s="11"/>
    </row>
    <row r="5900" spans="1:8" x14ac:dyDescent="0.35">
      <c r="A5900" t="str">
        <f t="shared" si="93"/>
        <v>RHM01188 T&amp;O PAH Brooke Ward</v>
      </c>
      <c r="B5900" t="s">
        <v>222</v>
      </c>
      <c r="C5900" t="s">
        <v>13222</v>
      </c>
      <c r="D5900" t="s">
        <v>1951</v>
      </c>
      <c r="E5900" t="s">
        <v>578</v>
      </c>
      <c r="F5900" t="s">
        <v>13281</v>
      </c>
      <c r="G5900" s="11"/>
      <c r="H5900" s="11"/>
    </row>
    <row r="5901" spans="1:8" x14ac:dyDescent="0.35">
      <c r="A5901" t="str">
        <f t="shared" si="93"/>
        <v>RHM01188 T&amp;O Trauma Admissions Unit</v>
      </c>
      <c r="B5901" t="s">
        <v>222</v>
      </c>
      <c r="C5901" t="s">
        <v>13222</v>
      </c>
      <c r="D5901" t="s">
        <v>1951</v>
      </c>
      <c r="E5901" t="s">
        <v>578</v>
      </c>
      <c r="F5901" t="s">
        <v>13282</v>
      </c>
      <c r="G5901" s="11"/>
      <c r="H5901" s="11"/>
    </row>
    <row r="5902" spans="1:8" x14ac:dyDescent="0.35">
      <c r="A5902" t="str">
        <f t="shared" si="93"/>
        <v>RHM01188 T&amp;O Ward Brooke</v>
      </c>
      <c r="B5902" t="s">
        <v>222</v>
      </c>
      <c r="C5902" t="s">
        <v>13222</v>
      </c>
      <c r="D5902" t="s">
        <v>1951</v>
      </c>
      <c r="E5902" t="s">
        <v>578</v>
      </c>
      <c r="F5902" t="s">
        <v>14285</v>
      </c>
      <c r="G5902" s="11"/>
      <c r="H5902" s="11"/>
    </row>
    <row r="5903" spans="1:8" x14ac:dyDescent="0.35">
      <c r="A5903" t="str">
        <f t="shared" si="93"/>
        <v>RHM01188 T&amp;O Ward F1 Elective</v>
      </c>
      <c r="B5903" t="s">
        <v>222</v>
      </c>
      <c r="C5903" t="s">
        <v>13222</v>
      </c>
      <c r="D5903" t="s">
        <v>1951</v>
      </c>
      <c r="E5903" t="s">
        <v>578</v>
      </c>
      <c r="F5903" t="s">
        <v>13283</v>
      </c>
      <c r="G5903" s="11"/>
      <c r="H5903" s="11"/>
    </row>
    <row r="5904" spans="1:8" x14ac:dyDescent="0.35">
      <c r="A5904" t="str">
        <f t="shared" si="93"/>
        <v>RHM01188 T&amp;O Ward F1 Major Trauma Unit</v>
      </c>
      <c r="B5904" t="s">
        <v>222</v>
      </c>
      <c r="C5904" t="s">
        <v>13222</v>
      </c>
      <c r="D5904" t="s">
        <v>1951</v>
      </c>
      <c r="E5904" t="s">
        <v>578</v>
      </c>
      <c r="F5904" t="s">
        <v>14286</v>
      </c>
      <c r="G5904" s="11"/>
      <c r="H5904" s="11"/>
    </row>
    <row r="5905" spans="1:8" x14ac:dyDescent="0.35">
      <c r="A5905" t="str">
        <f t="shared" si="93"/>
        <v>RHM01188 T&amp;O Ward F2 Trauma</v>
      </c>
      <c r="B5905" t="s">
        <v>222</v>
      </c>
      <c r="C5905" t="s">
        <v>13222</v>
      </c>
      <c r="D5905" t="s">
        <v>1951</v>
      </c>
      <c r="E5905" t="s">
        <v>578</v>
      </c>
      <c r="F5905" t="s">
        <v>13284</v>
      </c>
      <c r="G5905" s="11"/>
      <c r="H5905" s="11"/>
    </row>
    <row r="5906" spans="1:8" x14ac:dyDescent="0.35">
      <c r="A5906" t="str">
        <f t="shared" si="93"/>
        <v>RHM01188 T&amp;O Ward F3 Trauma</v>
      </c>
      <c r="B5906" t="s">
        <v>222</v>
      </c>
      <c r="C5906" t="s">
        <v>13222</v>
      </c>
      <c r="D5906" t="s">
        <v>1951</v>
      </c>
      <c r="E5906" t="s">
        <v>578</v>
      </c>
      <c r="F5906" t="s">
        <v>13285</v>
      </c>
      <c r="G5906" s="11"/>
      <c r="H5906" s="11"/>
    </row>
    <row r="5907" spans="1:8" x14ac:dyDescent="0.35">
      <c r="A5907" t="str">
        <f t="shared" si="93"/>
        <v>RHM01188 T&amp;O Ward F4</v>
      </c>
      <c r="B5907" t="s">
        <v>222</v>
      </c>
      <c r="C5907" t="s">
        <v>13222</v>
      </c>
      <c r="D5907" t="s">
        <v>1951</v>
      </c>
      <c r="E5907" t="s">
        <v>578</v>
      </c>
      <c r="F5907" t="s">
        <v>13286</v>
      </c>
      <c r="G5907" s="11"/>
      <c r="H5907" s="11"/>
    </row>
    <row r="5908" spans="1:8" x14ac:dyDescent="0.35">
      <c r="A5908" t="str">
        <f t="shared" si="93"/>
        <v>RRK98AMU SS GHH</v>
      </c>
      <c r="B5908" t="s">
        <v>223</v>
      </c>
      <c r="C5908" t="s">
        <v>13287</v>
      </c>
      <c r="D5908" t="s">
        <v>3262</v>
      </c>
      <c r="E5908" t="s">
        <v>2998</v>
      </c>
      <c r="F5908" t="s">
        <v>13288</v>
      </c>
      <c r="G5908" s="11"/>
      <c r="H5908" s="11"/>
    </row>
    <row r="5909" spans="1:8" x14ac:dyDescent="0.35">
      <c r="A5909" t="str">
        <f t="shared" si="93"/>
        <v>RRK98Critical Care GHH</v>
      </c>
      <c r="B5909" t="s">
        <v>223</v>
      </c>
      <c r="C5909" t="s">
        <v>13287</v>
      </c>
      <c r="D5909" t="s">
        <v>3262</v>
      </c>
      <c r="E5909" t="s">
        <v>2998</v>
      </c>
      <c r="F5909" t="s">
        <v>13289</v>
      </c>
      <c r="G5909" s="11"/>
      <c r="H5909" s="11"/>
    </row>
    <row r="5910" spans="1:8" x14ac:dyDescent="0.35">
      <c r="A5910" t="str">
        <f t="shared" si="93"/>
        <v>RRK98Delivery Suite GHH</v>
      </c>
      <c r="B5910" t="s">
        <v>223</v>
      </c>
      <c r="C5910" t="s">
        <v>13287</v>
      </c>
      <c r="D5910" t="s">
        <v>3262</v>
      </c>
      <c r="E5910" t="s">
        <v>2998</v>
      </c>
      <c r="F5910" t="s">
        <v>13290</v>
      </c>
      <c r="G5910" s="11"/>
      <c r="H5910" s="11"/>
    </row>
    <row r="5911" spans="1:8" x14ac:dyDescent="0.35">
      <c r="A5911" t="str">
        <f t="shared" si="93"/>
        <v>RRK98Homeward Centre GHH</v>
      </c>
      <c r="B5911" t="s">
        <v>223</v>
      </c>
      <c r="C5911" t="s">
        <v>13287</v>
      </c>
      <c r="D5911" t="s">
        <v>3262</v>
      </c>
      <c r="E5911" t="s">
        <v>2998</v>
      </c>
      <c r="F5911" t="s">
        <v>13291</v>
      </c>
      <c r="G5911" s="11"/>
      <c r="H5911" s="11"/>
    </row>
    <row r="5912" spans="1:8" x14ac:dyDescent="0.35">
      <c r="A5912" t="str">
        <f t="shared" si="93"/>
        <v>RRK98MAC &amp; Ward 4 GHH</v>
      </c>
      <c r="B5912" t="s">
        <v>223</v>
      </c>
      <c r="C5912" t="s">
        <v>13287</v>
      </c>
      <c r="D5912" t="s">
        <v>3262</v>
      </c>
      <c r="E5912" t="s">
        <v>2998</v>
      </c>
      <c r="F5912" t="s">
        <v>13292</v>
      </c>
      <c r="G5912" s="11"/>
      <c r="H5912" s="11"/>
    </row>
    <row r="5913" spans="1:8" x14ac:dyDescent="0.35">
      <c r="A5913" t="str">
        <f t="shared" si="93"/>
        <v>RRK98NNU GHH</v>
      </c>
      <c r="B5913" t="s">
        <v>223</v>
      </c>
      <c r="C5913" t="s">
        <v>13287</v>
      </c>
      <c r="D5913" t="s">
        <v>3262</v>
      </c>
      <c r="E5913" t="s">
        <v>2998</v>
      </c>
      <c r="F5913" t="s">
        <v>13293</v>
      </c>
      <c r="G5913" s="11"/>
      <c r="H5913" s="11"/>
    </row>
    <row r="5914" spans="1:8" x14ac:dyDescent="0.35">
      <c r="A5914" t="str">
        <f t="shared" si="93"/>
        <v>RRK98PAU &amp; CAU GHH</v>
      </c>
      <c r="B5914" t="s">
        <v>223</v>
      </c>
      <c r="C5914" t="s">
        <v>13287</v>
      </c>
      <c r="D5914" t="s">
        <v>3262</v>
      </c>
      <c r="E5914" t="s">
        <v>2998</v>
      </c>
      <c r="F5914" t="s">
        <v>13294</v>
      </c>
      <c r="G5914" s="11"/>
      <c r="H5914" s="11"/>
    </row>
    <row r="5915" spans="1:8" x14ac:dyDescent="0.35">
      <c r="A5915" t="str">
        <f t="shared" si="93"/>
        <v>RRK98SCBU GHH</v>
      </c>
      <c r="B5915" t="s">
        <v>223</v>
      </c>
      <c r="C5915" t="s">
        <v>13287</v>
      </c>
      <c r="D5915" t="s">
        <v>3262</v>
      </c>
      <c r="E5915" t="s">
        <v>2998</v>
      </c>
      <c r="F5915" t="s">
        <v>13295</v>
      </c>
      <c r="G5915" s="11"/>
      <c r="H5915" s="11"/>
    </row>
    <row r="5916" spans="1:8" x14ac:dyDescent="0.35">
      <c r="A5916" t="str">
        <f t="shared" si="93"/>
        <v>RRK98Ward 10 GHH *</v>
      </c>
      <c r="B5916" t="s">
        <v>223</v>
      </c>
      <c r="C5916" t="s">
        <v>13287</v>
      </c>
      <c r="D5916" t="s">
        <v>3262</v>
      </c>
      <c r="E5916" t="s">
        <v>2998</v>
      </c>
      <c r="F5916" t="s">
        <v>13297</v>
      </c>
      <c r="G5916" s="11"/>
      <c r="H5916" s="11"/>
    </row>
    <row r="5917" spans="1:8" x14ac:dyDescent="0.35">
      <c r="A5917" t="str">
        <f t="shared" si="93"/>
        <v>RRK98Ward 11 GHH</v>
      </c>
      <c r="B5917" t="s">
        <v>223</v>
      </c>
      <c r="C5917" t="s">
        <v>13287</v>
      </c>
      <c r="D5917" t="s">
        <v>3262</v>
      </c>
      <c r="E5917" t="s">
        <v>2998</v>
      </c>
      <c r="F5917" t="s">
        <v>13298</v>
      </c>
      <c r="G5917" s="11"/>
      <c r="H5917" s="11"/>
    </row>
    <row r="5918" spans="1:8" x14ac:dyDescent="0.35">
      <c r="A5918" t="str">
        <f t="shared" si="93"/>
        <v>RRK98Ward 12 GHH</v>
      </c>
      <c r="B5918" t="s">
        <v>223</v>
      </c>
      <c r="C5918" t="s">
        <v>13287</v>
      </c>
      <c r="D5918" t="s">
        <v>3262</v>
      </c>
      <c r="E5918" t="s">
        <v>2998</v>
      </c>
      <c r="F5918" t="s">
        <v>13299</v>
      </c>
      <c r="G5918" s="11"/>
      <c r="H5918" s="11"/>
    </row>
    <row r="5919" spans="1:8" x14ac:dyDescent="0.35">
      <c r="A5919" t="str">
        <f t="shared" si="93"/>
        <v>RRK98Ward 14 GHH</v>
      </c>
      <c r="B5919" t="s">
        <v>223</v>
      </c>
      <c r="C5919" t="s">
        <v>13287</v>
      </c>
      <c r="D5919" t="s">
        <v>3262</v>
      </c>
      <c r="E5919" t="s">
        <v>2998</v>
      </c>
      <c r="F5919" t="s">
        <v>13300</v>
      </c>
      <c r="G5919" s="11"/>
      <c r="H5919" s="11"/>
    </row>
    <row r="5920" spans="1:8" x14ac:dyDescent="0.35">
      <c r="A5920" t="str">
        <f t="shared" si="93"/>
        <v>RRK98Ward 15 GHH</v>
      </c>
      <c r="B5920" t="s">
        <v>223</v>
      </c>
      <c r="C5920" t="s">
        <v>13287</v>
      </c>
      <c r="D5920" t="s">
        <v>3262</v>
      </c>
      <c r="E5920" t="s">
        <v>2998</v>
      </c>
      <c r="F5920" t="s">
        <v>13301</v>
      </c>
      <c r="G5920" s="11"/>
      <c r="H5920" s="11"/>
    </row>
    <row r="5921" spans="1:8" x14ac:dyDescent="0.35">
      <c r="A5921" t="str">
        <f t="shared" si="93"/>
        <v>RRK98Ward 16 GHH</v>
      </c>
      <c r="B5921" t="s">
        <v>223</v>
      </c>
      <c r="C5921" t="s">
        <v>13287</v>
      </c>
      <c r="D5921" t="s">
        <v>3262</v>
      </c>
      <c r="E5921" t="s">
        <v>2998</v>
      </c>
      <c r="F5921" t="s">
        <v>13302</v>
      </c>
      <c r="G5921" s="11"/>
      <c r="H5921" s="11"/>
    </row>
    <row r="5922" spans="1:8" x14ac:dyDescent="0.35">
      <c r="A5922" t="str">
        <f t="shared" si="93"/>
        <v>RRK98Ward 17 GHH *</v>
      </c>
      <c r="B5922" t="s">
        <v>223</v>
      </c>
      <c r="C5922" t="s">
        <v>13287</v>
      </c>
      <c r="D5922" t="s">
        <v>3262</v>
      </c>
      <c r="E5922" t="s">
        <v>2998</v>
      </c>
      <c r="F5922" t="s">
        <v>13303</v>
      </c>
      <c r="G5922" s="11"/>
      <c r="H5922" s="11"/>
    </row>
    <row r="5923" spans="1:8" x14ac:dyDescent="0.35">
      <c r="A5923" t="str">
        <f t="shared" si="93"/>
        <v>RRK98Ward 2 GHH</v>
      </c>
      <c r="B5923" t="s">
        <v>223</v>
      </c>
      <c r="C5923" t="s">
        <v>13287</v>
      </c>
      <c r="D5923" t="s">
        <v>3262</v>
      </c>
      <c r="E5923" t="s">
        <v>2998</v>
      </c>
      <c r="F5923" t="s">
        <v>13304</v>
      </c>
      <c r="G5923" s="11"/>
      <c r="H5923" s="11"/>
    </row>
    <row r="5924" spans="1:8" x14ac:dyDescent="0.35">
      <c r="A5924" t="str">
        <f t="shared" si="93"/>
        <v>RRK98Ward 21 GHH</v>
      </c>
      <c r="B5924" t="s">
        <v>223</v>
      </c>
      <c r="C5924" t="s">
        <v>13287</v>
      </c>
      <c r="D5924" t="s">
        <v>3262</v>
      </c>
      <c r="E5924" t="s">
        <v>2998</v>
      </c>
      <c r="F5924" t="s">
        <v>13305</v>
      </c>
      <c r="G5924" s="11"/>
      <c r="H5924" s="11"/>
    </row>
    <row r="5925" spans="1:8" x14ac:dyDescent="0.35">
      <c r="A5925" t="str">
        <f t="shared" si="93"/>
        <v>RRK98Ward 23 GHH</v>
      </c>
      <c r="B5925" t="s">
        <v>223</v>
      </c>
      <c r="C5925" t="s">
        <v>13287</v>
      </c>
      <c r="D5925" t="s">
        <v>3262</v>
      </c>
      <c r="E5925" t="s">
        <v>2998</v>
      </c>
      <c r="F5925" t="s">
        <v>13306</v>
      </c>
      <c r="G5925" s="11"/>
      <c r="H5925" s="11"/>
    </row>
    <row r="5926" spans="1:8" x14ac:dyDescent="0.35">
      <c r="A5926" t="str">
        <f t="shared" si="93"/>
        <v>RRK98Ward 24 GHH *</v>
      </c>
      <c r="B5926" t="s">
        <v>223</v>
      </c>
      <c r="C5926" t="s">
        <v>13287</v>
      </c>
      <c r="D5926" t="s">
        <v>3262</v>
      </c>
      <c r="E5926" t="s">
        <v>2998</v>
      </c>
      <c r="F5926" t="s">
        <v>13307</v>
      </c>
      <c r="G5926" s="11"/>
      <c r="H5926" s="11"/>
    </row>
    <row r="5927" spans="1:8" x14ac:dyDescent="0.35">
      <c r="A5927" t="str">
        <f t="shared" si="93"/>
        <v>RRK98Ward 5 GHH</v>
      </c>
      <c r="B5927" t="s">
        <v>223</v>
      </c>
      <c r="C5927" t="s">
        <v>13287</v>
      </c>
      <c r="D5927" t="s">
        <v>3262</v>
      </c>
      <c r="E5927" t="s">
        <v>2998</v>
      </c>
      <c r="F5927" t="s">
        <v>13308</v>
      </c>
      <c r="G5927" s="11"/>
      <c r="H5927" s="11"/>
    </row>
    <row r="5928" spans="1:8" x14ac:dyDescent="0.35">
      <c r="A5928" t="str">
        <f t="shared" si="93"/>
        <v>RRK98Ward 7 GHH</v>
      </c>
      <c r="B5928" t="s">
        <v>223</v>
      </c>
      <c r="C5928" t="s">
        <v>13287</v>
      </c>
      <c r="D5928" t="s">
        <v>3262</v>
      </c>
      <c r="E5928" t="s">
        <v>2998</v>
      </c>
      <c r="F5928" t="s">
        <v>13309</v>
      </c>
      <c r="G5928" s="11"/>
      <c r="H5928" s="11"/>
    </row>
    <row r="5929" spans="1:8" x14ac:dyDescent="0.35">
      <c r="A5929" t="str">
        <f t="shared" si="93"/>
        <v>RRK98Ward 8 GHH *</v>
      </c>
      <c r="B5929" t="s">
        <v>223</v>
      </c>
      <c r="C5929" t="s">
        <v>13287</v>
      </c>
      <c r="D5929" t="s">
        <v>3262</v>
      </c>
      <c r="E5929" t="s">
        <v>2998</v>
      </c>
      <c r="F5929" t="s">
        <v>13310</v>
      </c>
      <c r="G5929" s="11"/>
      <c r="H5929" s="11"/>
    </row>
    <row r="5930" spans="1:8" x14ac:dyDescent="0.35">
      <c r="A5930" t="str">
        <f t="shared" si="93"/>
        <v>RRK98Ward 9 GHH</v>
      </c>
      <c r="B5930" t="s">
        <v>223</v>
      </c>
      <c r="C5930" t="s">
        <v>13287</v>
      </c>
      <c r="D5930" t="s">
        <v>3262</v>
      </c>
      <c r="E5930" t="s">
        <v>2998</v>
      </c>
      <c r="F5930" t="s">
        <v>13311</v>
      </c>
      <c r="G5930" s="11"/>
      <c r="H5930" s="11"/>
    </row>
    <row r="5931" spans="1:8" x14ac:dyDescent="0.35">
      <c r="A5931" t="str">
        <f t="shared" si="93"/>
        <v>RRK97AMU 1 BHH</v>
      </c>
      <c r="B5931" t="s">
        <v>223</v>
      </c>
      <c r="C5931" t="s">
        <v>13287</v>
      </c>
      <c r="D5931" t="s">
        <v>3265</v>
      </c>
      <c r="E5931" t="s">
        <v>3266</v>
      </c>
      <c r="F5931" t="s">
        <v>13312</v>
      </c>
      <c r="G5931" s="11"/>
      <c r="H5931" s="11"/>
    </row>
    <row r="5932" spans="1:8" x14ac:dyDescent="0.35">
      <c r="A5932" t="str">
        <f t="shared" si="93"/>
        <v>RRK97AMU 2 BHH</v>
      </c>
      <c r="B5932" t="s">
        <v>223</v>
      </c>
      <c r="C5932" t="s">
        <v>13287</v>
      </c>
      <c r="D5932" t="s">
        <v>3265</v>
      </c>
      <c r="E5932" t="s">
        <v>3266</v>
      </c>
      <c r="F5932" t="s">
        <v>13313</v>
      </c>
      <c r="G5932" s="11"/>
      <c r="H5932" s="11"/>
    </row>
    <row r="5933" spans="1:8" x14ac:dyDescent="0.35">
      <c r="A5933" t="str">
        <f t="shared" si="93"/>
        <v>RRK97Aspen BHH</v>
      </c>
      <c r="B5933" t="s">
        <v>223</v>
      </c>
      <c r="C5933" t="s">
        <v>13287</v>
      </c>
      <c r="D5933" t="s">
        <v>3265</v>
      </c>
      <c r="E5933" t="s">
        <v>3266</v>
      </c>
      <c r="F5933" t="s">
        <v>13314</v>
      </c>
      <c r="G5933" s="11"/>
      <c r="H5933" s="11"/>
    </row>
    <row r="5934" spans="1:8" x14ac:dyDescent="0.35">
      <c r="A5934" t="str">
        <f t="shared" si="93"/>
        <v>RRK97Cedar BHH</v>
      </c>
      <c r="B5934" t="s">
        <v>223</v>
      </c>
      <c r="C5934" t="s">
        <v>13287</v>
      </c>
      <c r="D5934" t="s">
        <v>3265</v>
      </c>
      <c r="E5934" t="s">
        <v>3266</v>
      </c>
      <c r="F5934" t="s">
        <v>13315</v>
      </c>
      <c r="G5934" s="11"/>
      <c r="H5934" s="11"/>
    </row>
    <row r="5935" spans="1:8" x14ac:dyDescent="0.35">
      <c r="A5935" t="str">
        <f t="shared" si="93"/>
        <v>RRK97Critical Care BHH</v>
      </c>
      <c r="B5935" t="s">
        <v>223</v>
      </c>
      <c r="C5935" t="s">
        <v>13287</v>
      </c>
      <c r="D5935" t="s">
        <v>3265</v>
      </c>
      <c r="E5935" t="s">
        <v>3266</v>
      </c>
      <c r="F5935" t="s">
        <v>13316</v>
      </c>
      <c r="G5935" s="11"/>
      <c r="H5935" s="11"/>
    </row>
    <row r="5936" spans="1:8" x14ac:dyDescent="0.35">
      <c r="A5936" t="str">
        <f t="shared" ref="A5936:A5999" si="94">CONCATENATE(D5936,F5936)</f>
        <v>RRK97Delivery Suite BHH</v>
      </c>
      <c r="B5936" t="s">
        <v>223</v>
      </c>
      <c r="C5936" t="s">
        <v>13287</v>
      </c>
      <c r="D5936" t="s">
        <v>3265</v>
      </c>
      <c r="E5936" t="s">
        <v>3266</v>
      </c>
      <c r="F5936" t="s">
        <v>13317</v>
      </c>
      <c r="G5936" s="11"/>
      <c r="H5936" s="11"/>
    </row>
    <row r="5937" spans="1:8" x14ac:dyDescent="0.35">
      <c r="A5937" t="str">
        <f t="shared" si="94"/>
        <v>RRK97HASU &amp; ASU BHH</v>
      </c>
      <c r="B5937" t="s">
        <v>223</v>
      </c>
      <c r="C5937" t="s">
        <v>13287</v>
      </c>
      <c r="D5937" t="s">
        <v>3265</v>
      </c>
      <c r="E5937" t="s">
        <v>3266</v>
      </c>
      <c r="F5937" t="s">
        <v>13318</v>
      </c>
      <c r="G5937" s="11"/>
      <c r="H5937" s="11"/>
    </row>
    <row r="5938" spans="1:8" x14ac:dyDescent="0.35">
      <c r="A5938" t="str">
        <f t="shared" si="94"/>
        <v>RRK97Heartlands Trauma Unit (Ward 8 &amp; 9)</v>
      </c>
      <c r="B5938" t="s">
        <v>223</v>
      </c>
      <c r="C5938" t="s">
        <v>13287</v>
      </c>
      <c r="D5938" t="s">
        <v>3265</v>
      </c>
      <c r="E5938" t="s">
        <v>3266</v>
      </c>
      <c r="F5938" t="s">
        <v>13319</v>
      </c>
      <c r="G5938" s="11"/>
      <c r="H5938" s="11"/>
    </row>
    <row r="5939" spans="1:8" x14ac:dyDescent="0.35">
      <c r="A5939" t="str">
        <f t="shared" si="94"/>
        <v>RRK97ID Unit BHH</v>
      </c>
      <c r="B5939" t="s">
        <v>223</v>
      </c>
      <c r="C5939" t="s">
        <v>13287</v>
      </c>
      <c r="D5939" t="s">
        <v>3265</v>
      </c>
      <c r="E5939" t="s">
        <v>3266</v>
      </c>
      <c r="F5939" t="s">
        <v>13320</v>
      </c>
      <c r="G5939" s="11"/>
      <c r="H5939" s="11"/>
    </row>
    <row r="5940" spans="1:8" x14ac:dyDescent="0.35">
      <c r="A5940" t="str">
        <f t="shared" si="94"/>
        <v>RRK97Maple BHH</v>
      </c>
      <c r="B5940" t="s">
        <v>223</v>
      </c>
      <c r="C5940" t="s">
        <v>13287</v>
      </c>
      <c r="D5940" t="s">
        <v>3265</v>
      </c>
      <c r="E5940" t="s">
        <v>3266</v>
      </c>
      <c r="F5940" t="s">
        <v>13321</v>
      </c>
      <c r="G5940" s="11"/>
      <c r="H5940" s="11"/>
    </row>
    <row r="5941" spans="1:8" x14ac:dyDescent="0.35">
      <c r="A5941" t="str">
        <f t="shared" si="94"/>
        <v>RRK97NNU BHH</v>
      </c>
      <c r="B5941" t="s">
        <v>223</v>
      </c>
      <c r="C5941" t="s">
        <v>13287</v>
      </c>
      <c r="D5941" t="s">
        <v>3265</v>
      </c>
      <c r="E5941" t="s">
        <v>3266</v>
      </c>
      <c r="F5941" t="s">
        <v>13322</v>
      </c>
      <c r="G5941" s="11"/>
      <c r="H5941" s="11"/>
    </row>
    <row r="5942" spans="1:8" x14ac:dyDescent="0.35">
      <c r="A5942" t="str">
        <f t="shared" si="94"/>
        <v>RRK97PAU &amp; CAU BHH</v>
      </c>
      <c r="B5942" t="s">
        <v>223</v>
      </c>
      <c r="C5942" t="s">
        <v>13287</v>
      </c>
      <c r="D5942" t="s">
        <v>3265</v>
      </c>
      <c r="E5942" t="s">
        <v>3266</v>
      </c>
      <c r="F5942" t="s">
        <v>13323</v>
      </c>
      <c r="G5942" s="11"/>
      <c r="H5942" s="11"/>
    </row>
    <row r="5943" spans="1:8" x14ac:dyDescent="0.35">
      <c r="A5943" t="str">
        <f t="shared" si="94"/>
        <v>RRK97Ward 1 BHH</v>
      </c>
      <c r="B5943" t="s">
        <v>223</v>
      </c>
      <c r="C5943" t="s">
        <v>13287</v>
      </c>
      <c r="D5943" t="s">
        <v>3265</v>
      </c>
      <c r="E5943" t="s">
        <v>3266</v>
      </c>
      <c r="F5943" t="s">
        <v>13324</v>
      </c>
      <c r="G5943" s="11"/>
      <c r="H5943" s="11"/>
    </row>
    <row r="5944" spans="1:8" x14ac:dyDescent="0.35">
      <c r="A5944" t="str">
        <f t="shared" si="94"/>
        <v>RRK97Ward 10 BHH</v>
      </c>
      <c r="B5944" t="s">
        <v>223</v>
      </c>
      <c r="C5944" t="s">
        <v>13287</v>
      </c>
      <c r="D5944" t="s">
        <v>3265</v>
      </c>
      <c r="E5944" t="s">
        <v>3266</v>
      </c>
      <c r="F5944" t="s">
        <v>13325</v>
      </c>
      <c r="G5944" s="11"/>
      <c r="H5944" s="11"/>
    </row>
    <row r="5945" spans="1:8" x14ac:dyDescent="0.35">
      <c r="A5945" t="str">
        <f t="shared" si="94"/>
        <v>RRK97Ward 11 BHH</v>
      </c>
      <c r="B5945" t="s">
        <v>223</v>
      </c>
      <c r="C5945" t="s">
        <v>13287</v>
      </c>
      <c r="D5945" t="s">
        <v>3265</v>
      </c>
      <c r="E5945" t="s">
        <v>3266</v>
      </c>
      <c r="F5945" t="s">
        <v>13326</v>
      </c>
      <c r="G5945" s="11"/>
      <c r="H5945" s="11"/>
    </row>
    <row r="5946" spans="1:8" x14ac:dyDescent="0.35">
      <c r="A5946" t="str">
        <f t="shared" si="94"/>
        <v>RRK97Ward 12 BHH</v>
      </c>
      <c r="B5946" t="s">
        <v>223</v>
      </c>
      <c r="C5946" t="s">
        <v>13287</v>
      </c>
      <c r="D5946" t="s">
        <v>3265</v>
      </c>
      <c r="E5946" t="s">
        <v>3266</v>
      </c>
      <c r="F5946" t="s">
        <v>13327</v>
      </c>
      <c r="G5946" s="11"/>
      <c r="H5946" s="11"/>
    </row>
    <row r="5947" spans="1:8" x14ac:dyDescent="0.35">
      <c r="A5947" t="str">
        <f t="shared" si="94"/>
        <v>RRK97Ward 15/16 BHH</v>
      </c>
      <c r="B5947" t="s">
        <v>223</v>
      </c>
      <c r="C5947" t="s">
        <v>13287</v>
      </c>
      <c r="D5947" t="s">
        <v>3265</v>
      </c>
      <c r="E5947" t="s">
        <v>3266</v>
      </c>
      <c r="F5947" t="s">
        <v>13328</v>
      </c>
      <c r="G5947" s="11"/>
      <c r="H5947" s="11"/>
    </row>
    <row r="5948" spans="1:8" x14ac:dyDescent="0.35">
      <c r="A5948" t="str">
        <f t="shared" si="94"/>
        <v>RRK97Ward 18 BHH (gastro)</v>
      </c>
      <c r="B5948" t="s">
        <v>223</v>
      </c>
      <c r="C5948" t="s">
        <v>13287</v>
      </c>
      <c r="D5948" t="s">
        <v>3265</v>
      </c>
      <c r="E5948" t="s">
        <v>3266</v>
      </c>
      <c r="F5948" t="s">
        <v>13329</v>
      </c>
      <c r="G5948" s="11"/>
      <c r="H5948" s="11"/>
    </row>
    <row r="5949" spans="1:8" x14ac:dyDescent="0.35">
      <c r="A5949" t="str">
        <f t="shared" si="94"/>
        <v>RRK97Ward 19 BHH</v>
      </c>
      <c r="B5949" t="s">
        <v>223</v>
      </c>
      <c r="C5949" t="s">
        <v>13287</v>
      </c>
      <c r="D5949" t="s">
        <v>3265</v>
      </c>
      <c r="E5949" t="s">
        <v>3266</v>
      </c>
      <c r="F5949" t="s">
        <v>13330</v>
      </c>
      <c r="G5949" s="11"/>
      <c r="H5949" s="11"/>
    </row>
    <row r="5950" spans="1:8" x14ac:dyDescent="0.35">
      <c r="A5950" t="str">
        <f t="shared" si="94"/>
        <v>RRK97Ward 2 BHH *</v>
      </c>
      <c r="B5950" t="s">
        <v>223</v>
      </c>
      <c r="C5950" t="s">
        <v>13287</v>
      </c>
      <c r="D5950" t="s">
        <v>3265</v>
      </c>
      <c r="E5950" t="s">
        <v>3266</v>
      </c>
      <c r="F5950" t="s">
        <v>13331</v>
      </c>
      <c r="G5950" s="11"/>
      <c r="H5950" s="11"/>
    </row>
    <row r="5951" spans="1:8" x14ac:dyDescent="0.35">
      <c r="A5951" t="str">
        <f t="shared" si="94"/>
        <v>RRK97Ward 21 BHH</v>
      </c>
      <c r="B5951" t="s">
        <v>223</v>
      </c>
      <c r="C5951" t="s">
        <v>13287</v>
      </c>
      <c r="D5951" t="s">
        <v>3265</v>
      </c>
      <c r="E5951" t="s">
        <v>3266</v>
      </c>
      <c r="F5951" t="s">
        <v>13332</v>
      </c>
      <c r="G5951" s="11"/>
      <c r="H5951" s="11"/>
    </row>
    <row r="5952" spans="1:8" x14ac:dyDescent="0.35">
      <c r="A5952" t="str">
        <f t="shared" si="94"/>
        <v>RRK97Ward 24 BHH</v>
      </c>
      <c r="B5952" t="s">
        <v>223</v>
      </c>
      <c r="C5952" t="s">
        <v>13287</v>
      </c>
      <c r="D5952" t="s">
        <v>3265</v>
      </c>
      <c r="E5952" t="s">
        <v>3266</v>
      </c>
      <c r="F5952" t="s">
        <v>13333</v>
      </c>
      <c r="G5952" s="11"/>
      <c r="H5952" s="11"/>
    </row>
    <row r="5953" spans="1:8" x14ac:dyDescent="0.35">
      <c r="A5953" t="str">
        <f t="shared" si="94"/>
        <v>RRK97Ward 26 BHH</v>
      </c>
      <c r="B5953" t="s">
        <v>223</v>
      </c>
      <c r="C5953" t="s">
        <v>13287</v>
      </c>
      <c r="D5953" t="s">
        <v>3265</v>
      </c>
      <c r="E5953" t="s">
        <v>3266</v>
      </c>
      <c r="F5953" t="s">
        <v>13334</v>
      </c>
      <c r="G5953" s="11"/>
      <c r="H5953" s="11"/>
    </row>
    <row r="5954" spans="1:8" x14ac:dyDescent="0.35">
      <c r="A5954" t="str">
        <f t="shared" si="94"/>
        <v>RRK97Ward 29 BHH*</v>
      </c>
      <c r="B5954" t="s">
        <v>223</v>
      </c>
      <c r="C5954" t="s">
        <v>13287</v>
      </c>
      <c r="D5954" t="s">
        <v>3265</v>
      </c>
      <c r="E5954" t="s">
        <v>3266</v>
      </c>
      <c r="F5954" t="s">
        <v>13335</v>
      </c>
      <c r="G5954" s="11"/>
      <c r="H5954" s="11"/>
    </row>
    <row r="5955" spans="1:8" x14ac:dyDescent="0.35">
      <c r="A5955" t="str">
        <f t="shared" si="94"/>
        <v>RRK97Ward 3 BHH</v>
      </c>
      <c r="B5955" t="s">
        <v>223</v>
      </c>
      <c r="C5955" t="s">
        <v>13287</v>
      </c>
      <c r="D5955" t="s">
        <v>3265</v>
      </c>
      <c r="E5955" t="s">
        <v>3266</v>
      </c>
      <c r="F5955" t="s">
        <v>13336</v>
      </c>
      <c r="G5955" s="11"/>
      <c r="H5955" s="11"/>
    </row>
    <row r="5956" spans="1:8" x14ac:dyDescent="0.35">
      <c r="A5956" t="str">
        <f t="shared" si="94"/>
        <v>RRK97Ward 30 BHH</v>
      </c>
      <c r="B5956" t="s">
        <v>223</v>
      </c>
      <c r="C5956" t="s">
        <v>13287</v>
      </c>
      <c r="D5956" t="s">
        <v>3265</v>
      </c>
      <c r="E5956" t="s">
        <v>3266</v>
      </c>
      <c r="F5956" t="s">
        <v>13337</v>
      </c>
      <c r="G5956" s="11"/>
      <c r="H5956" s="11"/>
    </row>
    <row r="5957" spans="1:8" x14ac:dyDescent="0.35">
      <c r="A5957" t="str">
        <f t="shared" si="94"/>
        <v>RRK97Ward 4 BHH</v>
      </c>
      <c r="B5957" t="s">
        <v>223</v>
      </c>
      <c r="C5957" t="s">
        <v>13287</v>
      </c>
      <c r="D5957" t="s">
        <v>3265</v>
      </c>
      <c r="E5957" t="s">
        <v>3266</v>
      </c>
      <c r="F5957" t="s">
        <v>13338</v>
      </c>
      <c r="G5957" s="11"/>
      <c r="H5957" s="11"/>
    </row>
    <row r="5958" spans="1:8" x14ac:dyDescent="0.35">
      <c r="A5958" t="str">
        <f t="shared" si="94"/>
        <v>RRK97Ward 5 BHH</v>
      </c>
      <c r="B5958" t="s">
        <v>223</v>
      </c>
      <c r="C5958" t="s">
        <v>13287</v>
      </c>
      <c r="D5958" t="s">
        <v>3265</v>
      </c>
      <c r="E5958" t="s">
        <v>3266</v>
      </c>
      <c r="F5958" t="s">
        <v>13339</v>
      </c>
      <c r="G5958" s="11"/>
      <c r="H5958" s="11"/>
    </row>
    <row r="5959" spans="1:8" x14ac:dyDescent="0.35">
      <c r="A5959" t="str">
        <f t="shared" si="94"/>
        <v>RRK97Ward 6 BHH</v>
      </c>
      <c r="B5959" t="s">
        <v>223</v>
      </c>
      <c r="C5959" t="s">
        <v>13287</v>
      </c>
      <c r="D5959" t="s">
        <v>3265</v>
      </c>
      <c r="E5959" t="s">
        <v>3266</v>
      </c>
      <c r="F5959" t="s">
        <v>13340</v>
      </c>
      <c r="G5959" s="11"/>
      <c r="H5959" s="11"/>
    </row>
    <row r="5960" spans="1:8" x14ac:dyDescent="0.35">
      <c r="A5960" t="str">
        <f t="shared" si="94"/>
        <v>RRK97Ward 9 BHH *</v>
      </c>
      <c r="B5960" t="s">
        <v>223</v>
      </c>
      <c r="C5960" t="s">
        <v>13287</v>
      </c>
      <c r="D5960" t="s">
        <v>3265</v>
      </c>
      <c r="E5960" t="s">
        <v>3266</v>
      </c>
      <c r="F5960" t="s">
        <v>13341</v>
      </c>
      <c r="G5960" s="11"/>
      <c r="H5960" s="11"/>
    </row>
    <row r="5961" spans="1:8" x14ac:dyDescent="0.35">
      <c r="A5961" t="str">
        <f t="shared" si="94"/>
        <v>RRK15Bournville</v>
      </c>
      <c r="B5961" t="s">
        <v>223</v>
      </c>
      <c r="C5961" t="s">
        <v>13287</v>
      </c>
      <c r="D5961" t="s">
        <v>3269</v>
      </c>
      <c r="E5961" t="s">
        <v>13342</v>
      </c>
      <c r="F5961" t="s">
        <v>13343</v>
      </c>
      <c r="G5961" s="11"/>
      <c r="H5961" s="11"/>
    </row>
    <row r="5962" spans="1:8" x14ac:dyDescent="0.35">
      <c r="A5962" t="str">
        <f t="shared" si="94"/>
        <v>RRK15Edgbaston</v>
      </c>
      <c r="B5962" t="s">
        <v>223</v>
      </c>
      <c r="C5962" t="s">
        <v>13287</v>
      </c>
      <c r="D5962" t="s">
        <v>3269</v>
      </c>
      <c r="E5962" t="s">
        <v>13342</v>
      </c>
      <c r="F5962" t="s">
        <v>13344</v>
      </c>
      <c r="G5962" s="11"/>
      <c r="H5962" s="11"/>
    </row>
    <row r="5963" spans="1:8" x14ac:dyDescent="0.35">
      <c r="A5963" t="str">
        <f t="shared" si="94"/>
        <v>RRK15Harborne</v>
      </c>
      <c r="B5963" t="s">
        <v>223</v>
      </c>
      <c r="C5963" t="s">
        <v>13287</v>
      </c>
      <c r="D5963" t="s">
        <v>3269</v>
      </c>
      <c r="E5963" t="s">
        <v>13342</v>
      </c>
      <c r="F5963" t="s">
        <v>13345</v>
      </c>
      <c r="G5963" s="11"/>
      <c r="H5963" s="11"/>
    </row>
    <row r="5964" spans="1:8" x14ac:dyDescent="0.35">
      <c r="A5964" t="str">
        <f t="shared" si="94"/>
        <v>RRK15W302</v>
      </c>
      <c r="B5964" t="s">
        <v>223</v>
      </c>
      <c r="C5964" t="s">
        <v>13287</v>
      </c>
      <c r="D5964" t="s">
        <v>3269</v>
      </c>
      <c r="E5964" t="s">
        <v>13342</v>
      </c>
      <c r="F5964" t="s">
        <v>13346</v>
      </c>
      <c r="G5964" s="11"/>
      <c r="H5964" s="11"/>
    </row>
    <row r="5965" spans="1:8" x14ac:dyDescent="0.35">
      <c r="A5965" t="str">
        <f t="shared" si="94"/>
        <v>RRK15W303</v>
      </c>
      <c r="B5965" t="s">
        <v>223</v>
      </c>
      <c r="C5965" t="s">
        <v>13287</v>
      </c>
      <c r="D5965" t="s">
        <v>3269</v>
      </c>
      <c r="E5965" t="s">
        <v>13342</v>
      </c>
      <c r="F5965" t="s">
        <v>13347</v>
      </c>
      <c r="G5965" s="11"/>
      <c r="H5965" s="11"/>
    </row>
    <row r="5966" spans="1:8" x14ac:dyDescent="0.35">
      <c r="A5966" t="str">
        <f t="shared" si="94"/>
        <v>RRK15W304</v>
      </c>
      <c r="B5966" t="s">
        <v>223</v>
      </c>
      <c r="C5966" t="s">
        <v>13287</v>
      </c>
      <c r="D5966" t="s">
        <v>3269</v>
      </c>
      <c r="E5966" t="s">
        <v>13342</v>
      </c>
      <c r="F5966" t="s">
        <v>13348</v>
      </c>
      <c r="G5966" s="11"/>
      <c r="H5966" s="11"/>
    </row>
    <row r="5967" spans="1:8" x14ac:dyDescent="0.35">
      <c r="A5967" t="str">
        <f t="shared" si="94"/>
        <v>RRK15W305</v>
      </c>
      <c r="B5967" t="s">
        <v>223</v>
      </c>
      <c r="C5967" t="s">
        <v>13287</v>
      </c>
      <c r="D5967" t="s">
        <v>3269</v>
      </c>
      <c r="E5967" t="s">
        <v>13342</v>
      </c>
      <c r="F5967" t="s">
        <v>13349</v>
      </c>
      <c r="G5967" s="11"/>
      <c r="H5967" s="11"/>
    </row>
    <row r="5968" spans="1:8" x14ac:dyDescent="0.35">
      <c r="A5968" t="str">
        <f t="shared" si="94"/>
        <v>RRK15W306</v>
      </c>
      <c r="B5968" t="s">
        <v>223</v>
      </c>
      <c r="C5968" t="s">
        <v>13287</v>
      </c>
      <c r="D5968" t="s">
        <v>3269</v>
      </c>
      <c r="E5968" t="s">
        <v>13342</v>
      </c>
      <c r="F5968" t="s">
        <v>13350</v>
      </c>
      <c r="G5968" s="11"/>
      <c r="H5968" s="11"/>
    </row>
    <row r="5969" spans="1:8" x14ac:dyDescent="0.35">
      <c r="A5969" t="str">
        <f t="shared" si="94"/>
        <v>RRK15W407</v>
      </c>
      <c r="B5969" t="s">
        <v>223</v>
      </c>
      <c r="C5969" t="s">
        <v>13287</v>
      </c>
      <c r="D5969" t="s">
        <v>3269</v>
      </c>
      <c r="E5969" t="s">
        <v>13342</v>
      </c>
      <c r="F5969" t="s">
        <v>13351</v>
      </c>
      <c r="G5969" s="11"/>
      <c r="H5969" s="11"/>
    </row>
    <row r="5970" spans="1:8" x14ac:dyDescent="0.35">
      <c r="A5970" t="str">
        <f t="shared" si="94"/>
        <v>RRK15W408</v>
      </c>
      <c r="B5970" t="s">
        <v>223</v>
      </c>
      <c r="C5970" t="s">
        <v>13287</v>
      </c>
      <c r="D5970" t="s">
        <v>3269</v>
      </c>
      <c r="E5970" t="s">
        <v>13342</v>
      </c>
      <c r="F5970" t="s">
        <v>13352</v>
      </c>
      <c r="G5970" s="11"/>
      <c r="H5970" s="11"/>
    </row>
    <row r="5971" spans="1:8" x14ac:dyDescent="0.35">
      <c r="A5971" t="str">
        <f t="shared" si="94"/>
        <v>RRK15W409</v>
      </c>
      <c r="B5971" t="s">
        <v>223</v>
      </c>
      <c r="C5971" t="s">
        <v>13287</v>
      </c>
      <c r="D5971" t="s">
        <v>3269</v>
      </c>
      <c r="E5971" t="s">
        <v>13342</v>
      </c>
      <c r="F5971" t="s">
        <v>13353</v>
      </c>
      <c r="G5971" s="11"/>
      <c r="H5971" s="11"/>
    </row>
    <row r="5972" spans="1:8" x14ac:dyDescent="0.35">
      <c r="A5972" t="str">
        <f t="shared" si="94"/>
        <v>RRK15W410</v>
      </c>
      <c r="B5972" t="s">
        <v>223</v>
      </c>
      <c r="C5972" t="s">
        <v>13287</v>
      </c>
      <c r="D5972" t="s">
        <v>3269</v>
      </c>
      <c r="E5972" t="s">
        <v>13342</v>
      </c>
      <c r="F5972" t="s">
        <v>13354</v>
      </c>
      <c r="G5972" s="11"/>
      <c r="H5972" s="11"/>
    </row>
    <row r="5973" spans="1:8" x14ac:dyDescent="0.35">
      <c r="A5973" t="str">
        <f t="shared" si="94"/>
        <v>RRK15W411</v>
      </c>
      <c r="B5973" t="s">
        <v>223</v>
      </c>
      <c r="C5973" t="s">
        <v>13287</v>
      </c>
      <c r="D5973" t="s">
        <v>3269</v>
      </c>
      <c r="E5973" t="s">
        <v>13342</v>
      </c>
      <c r="F5973" t="s">
        <v>13355</v>
      </c>
      <c r="G5973" s="11"/>
      <c r="H5973" s="11"/>
    </row>
    <row r="5974" spans="1:8" x14ac:dyDescent="0.35">
      <c r="A5974" t="str">
        <f t="shared" si="94"/>
        <v>RRK15W412</v>
      </c>
      <c r="B5974" t="s">
        <v>223</v>
      </c>
      <c r="C5974" t="s">
        <v>13287</v>
      </c>
      <c r="D5974" t="s">
        <v>3269</v>
      </c>
      <c r="E5974" t="s">
        <v>13342</v>
      </c>
      <c r="F5974" t="s">
        <v>13356</v>
      </c>
      <c r="G5974" s="11"/>
      <c r="H5974" s="11"/>
    </row>
    <row r="5975" spans="1:8" x14ac:dyDescent="0.35">
      <c r="A5975" t="str">
        <f t="shared" si="94"/>
        <v>RRK15W513</v>
      </c>
      <c r="B5975" t="s">
        <v>223</v>
      </c>
      <c r="C5975" t="s">
        <v>13287</v>
      </c>
      <c r="D5975" t="s">
        <v>3269</v>
      </c>
      <c r="E5975" t="s">
        <v>13342</v>
      </c>
      <c r="F5975" t="s">
        <v>13357</v>
      </c>
      <c r="G5975" s="11"/>
      <c r="H5975" s="11"/>
    </row>
    <row r="5976" spans="1:8" x14ac:dyDescent="0.35">
      <c r="A5976" t="str">
        <f t="shared" si="94"/>
        <v>RRK15W514</v>
      </c>
      <c r="B5976" t="s">
        <v>223</v>
      </c>
      <c r="C5976" t="s">
        <v>13287</v>
      </c>
      <c r="D5976" t="s">
        <v>3269</v>
      </c>
      <c r="E5976" t="s">
        <v>13342</v>
      </c>
      <c r="F5976" t="s">
        <v>13358</v>
      </c>
      <c r="G5976" s="11"/>
      <c r="H5976" s="11"/>
    </row>
    <row r="5977" spans="1:8" x14ac:dyDescent="0.35">
      <c r="A5977" t="str">
        <f t="shared" si="94"/>
        <v>RRK15W515</v>
      </c>
      <c r="B5977" t="s">
        <v>223</v>
      </c>
      <c r="C5977" t="s">
        <v>13287</v>
      </c>
      <c r="D5977" t="s">
        <v>3269</v>
      </c>
      <c r="E5977" t="s">
        <v>13342</v>
      </c>
      <c r="F5977" t="s">
        <v>13359</v>
      </c>
      <c r="G5977" s="11"/>
      <c r="H5977" s="11"/>
    </row>
    <row r="5978" spans="1:8" x14ac:dyDescent="0.35">
      <c r="A5978" t="str">
        <f t="shared" si="94"/>
        <v>RRK15W516</v>
      </c>
      <c r="B5978" t="s">
        <v>223</v>
      </c>
      <c r="C5978" t="s">
        <v>13287</v>
      </c>
      <c r="D5978" t="s">
        <v>3269</v>
      </c>
      <c r="E5978" t="s">
        <v>13342</v>
      </c>
      <c r="F5978" t="s">
        <v>13360</v>
      </c>
      <c r="G5978" s="11"/>
      <c r="H5978" s="11"/>
    </row>
    <row r="5979" spans="1:8" x14ac:dyDescent="0.35">
      <c r="A5979" t="str">
        <f t="shared" si="94"/>
        <v>RRK15W517</v>
      </c>
      <c r="B5979" t="s">
        <v>223</v>
      </c>
      <c r="C5979" t="s">
        <v>13287</v>
      </c>
      <c r="D5979" t="s">
        <v>3269</v>
      </c>
      <c r="E5979" t="s">
        <v>13342</v>
      </c>
      <c r="F5979" t="s">
        <v>13361</v>
      </c>
      <c r="G5979" s="11"/>
      <c r="H5979" s="11"/>
    </row>
    <row r="5980" spans="1:8" x14ac:dyDescent="0.35">
      <c r="A5980" t="str">
        <f t="shared" si="94"/>
        <v>RRK15W518</v>
      </c>
      <c r="B5980" t="s">
        <v>223</v>
      </c>
      <c r="C5980" t="s">
        <v>13287</v>
      </c>
      <c r="D5980" t="s">
        <v>3269</v>
      </c>
      <c r="E5980" t="s">
        <v>13342</v>
      </c>
      <c r="F5980" t="s">
        <v>13362</v>
      </c>
      <c r="G5980" s="11"/>
      <c r="H5980" s="11"/>
    </row>
    <row r="5981" spans="1:8" x14ac:dyDescent="0.35">
      <c r="A5981" t="str">
        <f t="shared" si="94"/>
        <v>RRK15W620</v>
      </c>
      <c r="B5981" t="s">
        <v>223</v>
      </c>
      <c r="C5981" t="s">
        <v>13287</v>
      </c>
      <c r="D5981" t="s">
        <v>3269</v>
      </c>
      <c r="E5981" t="s">
        <v>13342</v>
      </c>
      <c r="F5981" t="s">
        <v>13363</v>
      </c>
      <c r="G5981" s="11"/>
      <c r="H5981" s="11"/>
    </row>
    <row r="5982" spans="1:8" x14ac:dyDescent="0.35">
      <c r="A5982" t="str">
        <f t="shared" si="94"/>
        <v>RRK15W622</v>
      </c>
      <c r="B5982" t="s">
        <v>223</v>
      </c>
      <c r="C5982" t="s">
        <v>13287</v>
      </c>
      <c r="D5982" t="s">
        <v>3269</v>
      </c>
      <c r="E5982" t="s">
        <v>13342</v>
      </c>
      <c r="F5982" t="s">
        <v>13364</v>
      </c>
      <c r="G5982" s="11"/>
      <c r="H5982" s="11"/>
    </row>
    <row r="5983" spans="1:8" x14ac:dyDescent="0.35">
      <c r="A5983" t="str">
        <f t="shared" si="94"/>
        <v>RRK15W623</v>
      </c>
      <c r="B5983" t="s">
        <v>223</v>
      </c>
      <c r="C5983" t="s">
        <v>13287</v>
      </c>
      <c r="D5983" t="s">
        <v>3269</v>
      </c>
      <c r="E5983" t="s">
        <v>13342</v>
      </c>
      <c r="F5983" t="s">
        <v>13365</v>
      </c>
      <c r="G5983" s="11"/>
      <c r="H5983" s="11"/>
    </row>
    <row r="5984" spans="1:8" x14ac:dyDescent="0.35">
      <c r="A5984" t="str">
        <f t="shared" si="94"/>
        <v>RRK15W624</v>
      </c>
      <c r="B5984" t="s">
        <v>223</v>
      </c>
      <c r="C5984" t="s">
        <v>13287</v>
      </c>
      <c r="D5984" t="s">
        <v>3269</v>
      </c>
      <c r="E5984" t="s">
        <v>13342</v>
      </c>
      <c r="F5984" t="s">
        <v>13366</v>
      </c>
      <c r="G5984" s="11"/>
      <c r="H5984" s="11"/>
    </row>
    <row r="5985" spans="1:8" x14ac:dyDescent="0.35">
      <c r="A5985" t="str">
        <f t="shared" si="94"/>
        <v>RRK15W625</v>
      </c>
      <c r="B5985" t="s">
        <v>223</v>
      </c>
      <c r="C5985" t="s">
        <v>13287</v>
      </c>
      <c r="D5985" t="s">
        <v>3269</v>
      </c>
      <c r="E5985" t="s">
        <v>13342</v>
      </c>
      <c r="F5985" t="s">
        <v>13367</v>
      </c>
      <c r="G5985" s="11"/>
      <c r="H5985" s="11"/>
    </row>
    <row r="5986" spans="1:8" x14ac:dyDescent="0.35">
      <c r="A5986" t="str">
        <f t="shared" si="94"/>
        <v>RRK15W726</v>
      </c>
      <c r="B5986" t="s">
        <v>223</v>
      </c>
      <c r="C5986" t="s">
        <v>13287</v>
      </c>
      <c r="D5986" t="s">
        <v>3269</v>
      </c>
      <c r="E5986" t="s">
        <v>13342</v>
      </c>
      <c r="F5986" t="s">
        <v>13368</v>
      </c>
      <c r="G5986" s="11"/>
      <c r="H5986" s="11"/>
    </row>
    <row r="5987" spans="1:8" x14ac:dyDescent="0.35">
      <c r="A5987" t="str">
        <f t="shared" si="94"/>
        <v>RRK15W727</v>
      </c>
      <c r="B5987" t="s">
        <v>223</v>
      </c>
      <c r="C5987" t="s">
        <v>13287</v>
      </c>
      <c r="D5987" t="s">
        <v>3269</v>
      </c>
      <c r="E5987" t="s">
        <v>13342</v>
      </c>
      <c r="F5987" t="s">
        <v>13369</v>
      </c>
      <c r="G5987" s="11"/>
      <c r="H5987" s="11"/>
    </row>
    <row r="5988" spans="1:8" x14ac:dyDescent="0.35">
      <c r="A5988" t="str">
        <f t="shared" si="94"/>
        <v>RRK15W728</v>
      </c>
      <c r="B5988" t="s">
        <v>223</v>
      </c>
      <c r="C5988" t="s">
        <v>13287</v>
      </c>
      <c r="D5988" t="s">
        <v>3269</v>
      </c>
      <c r="E5988" t="s">
        <v>13342</v>
      </c>
      <c r="F5988" t="s">
        <v>13370</v>
      </c>
      <c r="G5988" s="11"/>
      <c r="H5988" s="11"/>
    </row>
    <row r="5989" spans="1:8" x14ac:dyDescent="0.35">
      <c r="A5989" t="str">
        <f t="shared" si="94"/>
        <v>RRK15WBU</v>
      </c>
      <c r="B5989" t="s">
        <v>223</v>
      </c>
      <c r="C5989" t="s">
        <v>13287</v>
      </c>
      <c r="D5989" t="s">
        <v>3269</v>
      </c>
      <c r="E5989" t="s">
        <v>13342</v>
      </c>
      <c r="F5989" t="s">
        <v>13371</v>
      </c>
      <c r="G5989" s="11"/>
      <c r="H5989" s="11"/>
    </row>
    <row r="5990" spans="1:8" x14ac:dyDescent="0.35">
      <c r="A5990" t="str">
        <f t="shared" si="94"/>
        <v>RRK15WCCA</v>
      </c>
      <c r="B5990" t="s">
        <v>223</v>
      </c>
      <c r="C5990" t="s">
        <v>13287</v>
      </c>
      <c r="D5990" t="s">
        <v>3269</v>
      </c>
      <c r="E5990" t="s">
        <v>13342</v>
      </c>
      <c r="F5990" t="s">
        <v>13372</v>
      </c>
      <c r="G5990" s="11"/>
      <c r="H5990" s="11"/>
    </row>
    <row r="5991" spans="1:8" x14ac:dyDescent="0.35">
      <c r="A5991" t="str">
        <f t="shared" si="94"/>
        <v>RRK15WCCB</v>
      </c>
      <c r="B5991" t="s">
        <v>223</v>
      </c>
      <c r="C5991" t="s">
        <v>13287</v>
      </c>
      <c r="D5991" t="s">
        <v>3269</v>
      </c>
      <c r="E5991" t="s">
        <v>13342</v>
      </c>
      <c r="F5991" t="s">
        <v>13373</v>
      </c>
      <c r="G5991" s="11"/>
      <c r="H5991" s="11"/>
    </row>
    <row r="5992" spans="1:8" x14ac:dyDescent="0.35">
      <c r="A5992" t="str">
        <f t="shared" si="94"/>
        <v>RRK15WCCC</v>
      </c>
      <c r="B5992" t="s">
        <v>223</v>
      </c>
      <c r="C5992" t="s">
        <v>13287</v>
      </c>
      <c r="D5992" t="s">
        <v>3269</v>
      </c>
      <c r="E5992" t="s">
        <v>13342</v>
      </c>
      <c r="F5992" t="s">
        <v>13374</v>
      </c>
      <c r="G5992" s="11"/>
      <c r="H5992" s="11"/>
    </row>
    <row r="5993" spans="1:8" x14ac:dyDescent="0.35">
      <c r="A5993" t="str">
        <f t="shared" si="94"/>
        <v>RRK15WCCD</v>
      </c>
      <c r="B5993" t="s">
        <v>223</v>
      </c>
      <c r="C5993" t="s">
        <v>13287</v>
      </c>
      <c r="D5993" t="s">
        <v>3269</v>
      </c>
      <c r="E5993" t="s">
        <v>13342</v>
      </c>
      <c r="F5993" t="s">
        <v>13375</v>
      </c>
      <c r="G5993" s="11"/>
      <c r="H5993" s="11"/>
    </row>
    <row r="5994" spans="1:8" x14ac:dyDescent="0.35">
      <c r="A5994" t="str">
        <f t="shared" si="94"/>
        <v>RRK15WCCU</v>
      </c>
      <c r="B5994" t="s">
        <v>223</v>
      </c>
      <c r="C5994" t="s">
        <v>13287</v>
      </c>
      <c r="D5994" t="s">
        <v>3269</v>
      </c>
      <c r="E5994" t="s">
        <v>13342</v>
      </c>
      <c r="F5994" t="s">
        <v>13376</v>
      </c>
      <c r="G5994" s="11"/>
      <c r="H5994" s="11"/>
    </row>
    <row r="5995" spans="1:8" x14ac:dyDescent="0.35">
      <c r="A5995" t="str">
        <f t="shared" si="94"/>
        <v>RRK15WW1</v>
      </c>
      <c r="B5995" t="s">
        <v>223</v>
      </c>
      <c r="C5995" t="s">
        <v>13287</v>
      </c>
      <c r="D5995" t="s">
        <v>3269</v>
      </c>
      <c r="E5995" t="s">
        <v>13342</v>
      </c>
      <c r="F5995" t="s">
        <v>13377</v>
      </c>
      <c r="G5995" s="11"/>
      <c r="H5995" s="11"/>
    </row>
    <row r="5996" spans="1:8" x14ac:dyDescent="0.35">
      <c r="A5996" t="str">
        <f t="shared" si="94"/>
        <v>RRK15WW2</v>
      </c>
      <c r="B5996" t="s">
        <v>223</v>
      </c>
      <c r="C5996" t="s">
        <v>13287</v>
      </c>
      <c r="D5996" t="s">
        <v>3269</v>
      </c>
      <c r="E5996" t="s">
        <v>13342</v>
      </c>
      <c r="F5996" t="s">
        <v>13378</v>
      </c>
      <c r="G5996" s="11" t="s">
        <v>14231</v>
      </c>
      <c r="H5996" s="11">
        <v>43885</v>
      </c>
    </row>
    <row r="5997" spans="1:8" x14ac:dyDescent="0.35">
      <c r="A5997" t="str">
        <f t="shared" si="94"/>
        <v>RRK99AMU SS SH</v>
      </c>
      <c r="B5997" t="s">
        <v>223</v>
      </c>
      <c r="C5997" t="s">
        <v>13287</v>
      </c>
      <c r="D5997" t="s">
        <v>3273</v>
      </c>
      <c r="E5997" t="s">
        <v>3274</v>
      </c>
      <c r="F5997" t="s">
        <v>13379</v>
      </c>
      <c r="G5997" s="11" t="s">
        <v>14231</v>
      </c>
      <c r="H5997" s="11">
        <v>43885</v>
      </c>
    </row>
    <row r="5998" spans="1:8" x14ac:dyDescent="0.35">
      <c r="A5998" t="str">
        <f t="shared" si="94"/>
        <v>RRK99CAU SH</v>
      </c>
      <c r="B5998" t="s">
        <v>223</v>
      </c>
      <c r="C5998" t="s">
        <v>13287</v>
      </c>
      <c r="D5998" t="s">
        <v>3273</v>
      </c>
      <c r="E5998" t="s">
        <v>3274</v>
      </c>
      <c r="F5998" t="s">
        <v>13380</v>
      </c>
      <c r="G5998" s="11"/>
      <c r="H5998" s="11"/>
    </row>
    <row r="5999" spans="1:8" x14ac:dyDescent="0.35">
      <c r="A5999" t="str">
        <f t="shared" si="94"/>
        <v>RRK99CCU SH</v>
      </c>
      <c r="B5999" t="s">
        <v>223</v>
      </c>
      <c r="C5999" t="s">
        <v>13287</v>
      </c>
      <c r="D5999" t="s">
        <v>3273</v>
      </c>
      <c r="E5999" t="s">
        <v>3274</v>
      </c>
      <c r="F5999" t="s">
        <v>13381</v>
      </c>
      <c r="G5999" s="11"/>
      <c r="H5999" s="11"/>
    </row>
    <row r="6000" spans="1:8" x14ac:dyDescent="0.35">
      <c r="A6000" t="str">
        <f t="shared" ref="A6000:A6063" si="95">CONCATENATE(D6000,F6000)</f>
        <v>RRK99Ward 14 SH *</v>
      </c>
      <c r="B6000" t="s">
        <v>223</v>
      </c>
      <c r="C6000" t="s">
        <v>13287</v>
      </c>
      <c r="D6000" t="s">
        <v>3273</v>
      </c>
      <c r="E6000" t="s">
        <v>3274</v>
      </c>
      <c r="F6000" t="s">
        <v>13382</v>
      </c>
      <c r="G6000" s="11"/>
      <c r="H6000" s="11"/>
    </row>
    <row r="6001" spans="1:8" x14ac:dyDescent="0.35">
      <c r="A6001" t="str">
        <f t="shared" si="95"/>
        <v>RRK99Ward 15 and Admissions Lounge SH</v>
      </c>
      <c r="B6001" t="s">
        <v>223</v>
      </c>
      <c r="C6001" t="s">
        <v>13287</v>
      </c>
      <c r="D6001" t="s">
        <v>3273</v>
      </c>
      <c r="E6001" t="s">
        <v>3274</v>
      </c>
      <c r="F6001" t="s">
        <v>13383</v>
      </c>
      <c r="G6001" s="11"/>
      <c r="H6001" s="11"/>
    </row>
    <row r="6002" spans="1:8" x14ac:dyDescent="0.35">
      <c r="A6002" t="str">
        <f t="shared" si="95"/>
        <v>RRK99Ward 17 SH</v>
      </c>
      <c r="B6002" t="s">
        <v>223</v>
      </c>
      <c r="C6002" t="s">
        <v>13287</v>
      </c>
      <c r="D6002" t="s">
        <v>3273</v>
      </c>
      <c r="E6002" t="s">
        <v>3274</v>
      </c>
      <c r="F6002" t="s">
        <v>13384</v>
      </c>
      <c r="G6002" s="11"/>
      <c r="H6002" s="11"/>
    </row>
    <row r="6003" spans="1:8" x14ac:dyDescent="0.35">
      <c r="A6003" t="str">
        <f t="shared" si="95"/>
        <v>RRK99Ward 19 SH</v>
      </c>
      <c r="B6003" t="s">
        <v>223</v>
      </c>
      <c r="C6003" t="s">
        <v>13287</v>
      </c>
      <c r="D6003" t="s">
        <v>3273</v>
      </c>
      <c r="E6003" t="s">
        <v>3274</v>
      </c>
      <c r="F6003" t="s">
        <v>13385</v>
      </c>
      <c r="G6003" s="11"/>
      <c r="H6003" s="11"/>
    </row>
    <row r="6004" spans="1:8" x14ac:dyDescent="0.35">
      <c r="A6004" t="str">
        <f t="shared" si="95"/>
        <v>RRK99Ward 20b SH</v>
      </c>
      <c r="B6004" t="s">
        <v>223</v>
      </c>
      <c r="C6004" t="s">
        <v>13287</v>
      </c>
      <c r="D6004" t="s">
        <v>3273</v>
      </c>
      <c r="E6004" t="s">
        <v>3274</v>
      </c>
      <c r="F6004" t="s">
        <v>13386</v>
      </c>
      <c r="G6004" s="11"/>
      <c r="H6004" s="11"/>
    </row>
    <row r="6005" spans="1:8" x14ac:dyDescent="0.35">
      <c r="A6005" t="str">
        <f t="shared" si="95"/>
        <v>RRK99Ward 8 SH</v>
      </c>
      <c r="B6005" t="s">
        <v>223</v>
      </c>
      <c r="C6005" t="s">
        <v>13287</v>
      </c>
      <c r="D6005" t="s">
        <v>3273</v>
      </c>
      <c r="E6005" t="s">
        <v>3274</v>
      </c>
      <c r="F6005" t="s">
        <v>13387</v>
      </c>
      <c r="G6005" s="11"/>
      <c r="H6005" s="11"/>
    </row>
    <row r="6006" spans="1:8" x14ac:dyDescent="0.35">
      <c r="A6006" t="str">
        <f t="shared" si="95"/>
        <v>RA708H304A</v>
      </c>
      <c r="B6006" t="s">
        <v>224</v>
      </c>
      <c r="C6006" t="s">
        <v>14156</v>
      </c>
      <c r="D6006" t="s">
        <v>824</v>
      </c>
      <c r="E6006" t="s">
        <v>13388</v>
      </c>
      <c r="F6006" t="s">
        <v>13389</v>
      </c>
      <c r="G6006" s="11"/>
      <c r="H6006" s="11"/>
    </row>
    <row r="6007" spans="1:8" x14ac:dyDescent="0.35">
      <c r="A6007" t="str">
        <f t="shared" si="95"/>
        <v>RA710D603</v>
      </c>
      <c r="B6007" t="s">
        <v>224</v>
      </c>
      <c r="C6007" t="s">
        <v>14156</v>
      </c>
      <c r="D6007" t="s">
        <v>826</v>
      </c>
      <c r="E6007" t="s">
        <v>13390</v>
      </c>
      <c r="F6007" t="s">
        <v>13391</v>
      </c>
      <c r="G6007" s="11"/>
      <c r="H6007" s="11"/>
    </row>
    <row r="6008" spans="1:8" x14ac:dyDescent="0.35">
      <c r="A6008" t="str">
        <f t="shared" si="95"/>
        <v>RA710D703</v>
      </c>
      <c r="B6008" t="s">
        <v>224</v>
      </c>
      <c r="C6008" t="s">
        <v>14156</v>
      </c>
      <c r="D6008" t="s">
        <v>826</v>
      </c>
      <c r="E6008" t="s">
        <v>13390</v>
      </c>
      <c r="F6008" t="s">
        <v>13392</v>
      </c>
      <c r="G6008" s="11"/>
      <c r="H6008" s="11"/>
    </row>
    <row r="6009" spans="1:8" x14ac:dyDescent="0.35">
      <c r="A6009" t="str">
        <f t="shared" si="95"/>
        <v>RA723100</v>
      </c>
      <c r="B6009" t="s">
        <v>224</v>
      </c>
      <c r="C6009" t="s">
        <v>14156</v>
      </c>
      <c r="D6009" t="s">
        <v>828</v>
      </c>
      <c r="E6009" t="s">
        <v>13393</v>
      </c>
      <c r="F6009" t="s">
        <v>13394</v>
      </c>
      <c r="G6009" s="11"/>
      <c r="H6009" s="11"/>
    </row>
    <row r="6010" spans="1:8" x14ac:dyDescent="0.35">
      <c r="A6010" t="str">
        <f t="shared" si="95"/>
        <v>RA723200</v>
      </c>
      <c r="B6010" t="s">
        <v>224</v>
      </c>
      <c r="C6010" t="s">
        <v>14156</v>
      </c>
      <c r="D6010" t="s">
        <v>828</v>
      </c>
      <c r="E6010" t="s">
        <v>13393</v>
      </c>
      <c r="F6010" t="s">
        <v>13395</v>
      </c>
      <c r="G6010" s="11"/>
      <c r="H6010" s="11"/>
    </row>
    <row r="6011" spans="1:8" x14ac:dyDescent="0.35">
      <c r="A6011" t="str">
        <f t="shared" si="95"/>
        <v>RA723E400</v>
      </c>
      <c r="B6011" t="s">
        <v>224</v>
      </c>
      <c r="C6011" t="s">
        <v>14156</v>
      </c>
      <c r="D6011" t="s">
        <v>828</v>
      </c>
      <c r="E6011" t="s">
        <v>13393</v>
      </c>
      <c r="F6011" t="s">
        <v>13396</v>
      </c>
      <c r="G6011" s="11"/>
      <c r="H6011" s="11"/>
    </row>
    <row r="6012" spans="1:8" x14ac:dyDescent="0.35">
      <c r="A6012" t="str">
        <f t="shared" si="95"/>
        <v>RA723E406</v>
      </c>
      <c r="B6012" t="s">
        <v>224</v>
      </c>
      <c r="C6012" t="s">
        <v>14156</v>
      </c>
      <c r="D6012" t="s">
        <v>828</v>
      </c>
      <c r="E6012" t="s">
        <v>13393</v>
      </c>
      <c r="F6012" t="s">
        <v>13397</v>
      </c>
      <c r="G6012" s="11"/>
      <c r="H6012" s="11"/>
    </row>
    <row r="6013" spans="1:8" x14ac:dyDescent="0.35">
      <c r="A6013" t="str">
        <f t="shared" si="95"/>
        <v>RA723E500/1</v>
      </c>
      <c r="B6013" t="s">
        <v>224</v>
      </c>
      <c r="C6013" t="s">
        <v>14156</v>
      </c>
      <c r="D6013" t="s">
        <v>828</v>
      </c>
      <c r="E6013" t="s">
        <v>13393</v>
      </c>
      <c r="F6013" t="s">
        <v>13398</v>
      </c>
      <c r="G6013" s="11"/>
      <c r="H6013" s="11"/>
    </row>
    <row r="6014" spans="1:8" x14ac:dyDescent="0.35">
      <c r="A6014" t="str">
        <f t="shared" si="95"/>
        <v>RA723E510</v>
      </c>
      <c r="B6014" t="s">
        <v>224</v>
      </c>
      <c r="C6014" t="s">
        <v>14156</v>
      </c>
      <c r="D6014" t="s">
        <v>828</v>
      </c>
      <c r="E6014" t="s">
        <v>13393</v>
      </c>
      <c r="F6014" t="s">
        <v>13399</v>
      </c>
      <c r="G6014" s="11"/>
      <c r="H6014" s="11"/>
    </row>
    <row r="6015" spans="1:8" x14ac:dyDescent="0.35">
      <c r="A6015" t="str">
        <f t="shared" si="95"/>
        <v>RA723E512</v>
      </c>
      <c r="B6015" t="s">
        <v>224</v>
      </c>
      <c r="C6015" t="s">
        <v>14156</v>
      </c>
      <c r="D6015" t="s">
        <v>828</v>
      </c>
      <c r="E6015" t="s">
        <v>13393</v>
      </c>
      <c r="F6015" t="s">
        <v>13400</v>
      </c>
      <c r="G6015" s="11"/>
      <c r="H6015" s="11"/>
    </row>
    <row r="6016" spans="1:8" x14ac:dyDescent="0.35">
      <c r="A6016" t="str">
        <f t="shared" si="95"/>
        <v>RA723E600</v>
      </c>
      <c r="B6016" t="s">
        <v>224</v>
      </c>
      <c r="C6016" t="s">
        <v>14156</v>
      </c>
      <c r="D6016" t="s">
        <v>828</v>
      </c>
      <c r="E6016" t="s">
        <v>13393</v>
      </c>
      <c r="F6016" t="s">
        <v>13401</v>
      </c>
      <c r="G6016" s="11"/>
      <c r="H6016" s="11"/>
    </row>
    <row r="6017" spans="1:8" x14ac:dyDescent="0.35">
      <c r="A6017" t="str">
        <f t="shared" si="95"/>
        <v>RA723E602</v>
      </c>
      <c r="B6017" t="s">
        <v>224</v>
      </c>
      <c r="C6017" t="s">
        <v>14156</v>
      </c>
      <c r="D6017" t="s">
        <v>828</v>
      </c>
      <c r="E6017" t="s">
        <v>13393</v>
      </c>
      <c r="F6017" t="s">
        <v>13402</v>
      </c>
      <c r="G6017" s="11"/>
      <c r="H6017" s="11"/>
    </row>
    <row r="6018" spans="1:8" x14ac:dyDescent="0.35">
      <c r="A6018" t="str">
        <f t="shared" si="95"/>
        <v>RA723E700</v>
      </c>
      <c r="B6018" t="s">
        <v>224</v>
      </c>
      <c r="C6018" t="s">
        <v>14156</v>
      </c>
      <c r="D6018" t="s">
        <v>828</v>
      </c>
      <c r="E6018" t="s">
        <v>13393</v>
      </c>
      <c r="F6018" t="s">
        <v>13403</v>
      </c>
      <c r="G6018" s="11"/>
      <c r="H6018" s="11"/>
    </row>
    <row r="6019" spans="1:8" x14ac:dyDescent="0.35">
      <c r="A6019" t="str">
        <f t="shared" si="95"/>
        <v>RA723E702</v>
      </c>
      <c r="B6019" t="s">
        <v>224</v>
      </c>
      <c r="C6019" t="s">
        <v>14156</v>
      </c>
      <c r="D6019" t="s">
        <v>828</v>
      </c>
      <c r="E6019" t="s">
        <v>13393</v>
      </c>
      <c r="F6019" t="s">
        <v>13404</v>
      </c>
      <c r="G6019" s="11"/>
      <c r="H6019" s="11"/>
    </row>
    <row r="6020" spans="1:8" x14ac:dyDescent="0.35">
      <c r="A6020" t="str">
        <f t="shared" si="95"/>
        <v>RA701A300</v>
      </c>
      <c r="B6020" t="s">
        <v>224</v>
      </c>
      <c r="C6020" t="s">
        <v>14156</v>
      </c>
      <c r="D6020" t="s">
        <v>830</v>
      </c>
      <c r="E6020" t="s">
        <v>13405</v>
      </c>
      <c r="F6020" t="s">
        <v>13406</v>
      </c>
      <c r="G6020" s="11"/>
      <c r="H6020" s="11"/>
    </row>
    <row r="6021" spans="1:8" x14ac:dyDescent="0.35">
      <c r="A6021" t="str">
        <f t="shared" si="95"/>
        <v>RA701A400</v>
      </c>
      <c r="B6021" t="s">
        <v>224</v>
      </c>
      <c r="C6021" t="s">
        <v>14156</v>
      </c>
      <c r="D6021" t="s">
        <v>830</v>
      </c>
      <c r="E6021" t="s">
        <v>13405</v>
      </c>
      <c r="F6021" t="s">
        <v>13407</v>
      </c>
      <c r="G6021" s="11"/>
      <c r="H6021" s="11"/>
    </row>
    <row r="6022" spans="1:8" x14ac:dyDescent="0.35">
      <c r="A6022" t="str">
        <f t="shared" si="95"/>
        <v>RA701A515</v>
      </c>
      <c r="B6022" t="s">
        <v>224</v>
      </c>
      <c r="C6022" t="s">
        <v>14156</v>
      </c>
      <c r="D6022" t="s">
        <v>830</v>
      </c>
      <c r="E6022" t="s">
        <v>13405</v>
      </c>
      <c r="F6022" t="s">
        <v>13408</v>
      </c>
      <c r="G6022" s="11"/>
      <c r="H6022" s="11"/>
    </row>
    <row r="6023" spans="1:8" x14ac:dyDescent="0.35">
      <c r="A6023" t="str">
        <f t="shared" si="95"/>
        <v>RA701A518</v>
      </c>
      <c r="B6023" t="s">
        <v>224</v>
      </c>
      <c r="C6023" t="s">
        <v>14156</v>
      </c>
      <c r="D6023" t="s">
        <v>830</v>
      </c>
      <c r="E6023" t="s">
        <v>13405</v>
      </c>
      <c r="F6023" t="s">
        <v>13409</v>
      </c>
      <c r="G6023" s="11"/>
      <c r="H6023" s="11"/>
    </row>
    <row r="6024" spans="1:8" x14ac:dyDescent="0.35">
      <c r="A6024" t="str">
        <f t="shared" si="95"/>
        <v>RA701A522</v>
      </c>
      <c r="B6024" t="s">
        <v>224</v>
      </c>
      <c r="C6024" t="s">
        <v>14156</v>
      </c>
      <c r="D6024" t="s">
        <v>830</v>
      </c>
      <c r="E6024" t="s">
        <v>13405</v>
      </c>
      <c r="F6024" t="s">
        <v>13410</v>
      </c>
      <c r="G6024" s="11"/>
      <c r="H6024" s="11"/>
    </row>
    <row r="6025" spans="1:8" x14ac:dyDescent="0.35">
      <c r="A6025" t="str">
        <f t="shared" si="95"/>
        <v>RA701A524</v>
      </c>
      <c r="B6025" t="s">
        <v>224</v>
      </c>
      <c r="C6025" t="s">
        <v>14156</v>
      </c>
      <c r="D6025" t="s">
        <v>830</v>
      </c>
      <c r="E6025" t="s">
        <v>13405</v>
      </c>
      <c r="F6025" t="s">
        <v>13411</v>
      </c>
      <c r="G6025" s="11"/>
      <c r="H6025" s="11"/>
    </row>
    <row r="6026" spans="1:8" x14ac:dyDescent="0.35">
      <c r="A6026" t="str">
        <f t="shared" si="95"/>
        <v>RA701A525</v>
      </c>
      <c r="B6026" t="s">
        <v>224</v>
      </c>
      <c r="C6026" t="s">
        <v>14156</v>
      </c>
      <c r="D6026" t="s">
        <v>830</v>
      </c>
      <c r="E6026" t="s">
        <v>13405</v>
      </c>
      <c r="F6026" t="s">
        <v>13412</v>
      </c>
      <c r="G6026" s="11"/>
      <c r="H6026" s="11"/>
    </row>
    <row r="6027" spans="1:8" x14ac:dyDescent="0.35">
      <c r="A6027" t="str">
        <f t="shared" si="95"/>
        <v>RA701A528</v>
      </c>
      <c r="B6027" t="s">
        <v>224</v>
      </c>
      <c r="C6027" t="s">
        <v>14156</v>
      </c>
      <c r="D6027" t="s">
        <v>830</v>
      </c>
      <c r="E6027" t="s">
        <v>13405</v>
      </c>
      <c r="F6027" t="s">
        <v>13413</v>
      </c>
      <c r="G6027" s="11"/>
      <c r="H6027" s="11"/>
    </row>
    <row r="6028" spans="1:8" x14ac:dyDescent="0.35">
      <c r="A6028" t="str">
        <f t="shared" si="95"/>
        <v>RA701A600</v>
      </c>
      <c r="B6028" t="s">
        <v>224</v>
      </c>
      <c r="C6028" t="s">
        <v>14156</v>
      </c>
      <c r="D6028" t="s">
        <v>830</v>
      </c>
      <c r="E6028" t="s">
        <v>13405</v>
      </c>
      <c r="F6028" t="s">
        <v>13414</v>
      </c>
      <c r="G6028" s="11"/>
      <c r="H6028" s="11"/>
    </row>
    <row r="6029" spans="1:8" x14ac:dyDescent="0.35">
      <c r="A6029" t="str">
        <f t="shared" si="95"/>
        <v>RA701A602</v>
      </c>
      <c r="B6029" t="s">
        <v>224</v>
      </c>
      <c r="C6029" t="s">
        <v>14156</v>
      </c>
      <c r="D6029" t="s">
        <v>830</v>
      </c>
      <c r="E6029" t="s">
        <v>13405</v>
      </c>
      <c r="F6029" t="s">
        <v>13415</v>
      </c>
      <c r="G6029" s="11"/>
      <c r="H6029" s="11"/>
    </row>
    <row r="6030" spans="1:8" x14ac:dyDescent="0.35">
      <c r="A6030" t="str">
        <f t="shared" si="95"/>
        <v>RA701A604</v>
      </c>
      <c r="B6030" t="s">
        <v>224</v>
      </c>
      <c r="C6030" t="s">
        <v>14156</v>
      </c>
      <c r="D6030" t="s">
        <v>830</v>
      </c>
      <c r="E6030" t="s">
        <v>13405</v>
      </c>
      <c r="F6030" t="s">
        <v>13416</v>
      </c>
      <c r="G6030" s="11"/>
      <c r="H6030" s="11"/>
    </row>
    <row r="6031" spans="1:8" x14ac:dyDescent="0.35">
      <c r="A6031" t="str">
        <f t="shared" si="95"/>
        <v>RA701A605</v>
      </c>
      <c r="B6031" t="s">
        <v>224</v>
      </c>
      <c r="C6031" t="s">
        <v>14156</v>
      </c>
      <c r="D6031" t="s">
        <v>830</v>
      </c>
      <c r="E6031" t="s">
        <v>13405</v>
      </c>
      <c r="F6031" t="s">
        <v>13417</v>
      </c>
      <c r="G6031" s="11"/>
      <c r="H6031" s="11"/>
    </row>
    <row r="6032" spans="1:8" x14ac:dyDescent="0.35">
      <c r="A6032" t="str">
        <f t="shared" si="95"/>
        <v>RA701A609</v>
      </c>
      <c r="B6032" t="s">
        <v>224</v>
      </c>
      <c r="C6032" t="s">
        <v>14156</v>
      </c>
      <c r="D6032" t="s">
        <v>830</v>
      </c>
      <c r="E6032" t="s">
        <v>13405</v>
      </c>
      <c r="F6032" t="s">
        <v>13418</v>
      </c>
      <c r="G6032" s="11"/>
      <c r="H6032" s="11"/>
    </row>
    <row r="6033" spans="1:8" x14ac:dyDescent="0.35">
      <c r="A6033" t="str">
        <f t="shared" si="95"/>
        <v>RA701A700</v>
      </c>
      <c r="B6033" t="s">
        <v>224</v>
      </c>
      <c r="C6033" t="s">
        <v>14156</v>
      </c>
      <c r="D6033" t="s">
        <v>830</v>
      </c>
      <c r="E6033" t="s">
        <v>13405</v>
      </c>
      <c r="F6033" t="s">
        <v>13419</v>
      </c>
      <c r="G6033" s="11"/>
      <c r="H6033" s="11"/>
    </row>
    <row r="6034" spans="1:8" x14ac:dyDescent="0.35">
      <c r="A6034" t="str">
        <f t="shared" si="95"/>
        <v>RA701A800</v>
      </c>
      <c r="B6034" t="s">
        <v>224</v>
      </c>
      <c r="C6034" t="s">
        <v>14156</v>
      </c>
      <c r="D6034" t="s">
        <v>830</v>
      </c>
      <c r="E6034" t="s">
        <v>13405</v>
      </c>
      <c r="F6034" t="s">
        <v>13420</v>
      </c>
      <c r="G6034" s="11"/>
      <c r="H6034" s="11"/>
    </row>
    <row r="6035" spans="1:8" x14ac:dyDescent="0.35">
      <c r="A6035" t="str">
        <f t="shared" si="95"/>
        <v>RA701A900</v>
      </c>
      <c r="B6035" t="s">
        <v>224</v>
      </c>
      <c r="C6035" t="s">
        <v>14156</v>
      </c>
      <c r="D6035" t="s">
        <v>830</v>
      </c>
      <c r="E6035" t="s">
        <v>13405</v>
      </c>
      <c r="F6035" t="s">
        <v>13421</v>
      </c>
      <c r="G6035" s="11"/>
      <c r="H6035" s="11"/>
    </row>
    <row r="6036" spans="1:8" x14ac:dyDescent="0.35">
      <c r="A6036" t="str">
        <f t="shared" si="95"/>
        <v>RA701C603</v>
      </c>
      <c r="B6036" t="s">
        <v>224</v>
      </c>
      <c r="C6036" t="s">
        <v>14156</v>
      </c>
      <c r="D6036" t="s">
        <v>830</v>
      </c>
      <c r="E6036" t="s">
        <v>13405</v>
      </c>
      <c r="F6036" t="s">
        <v>13422</v>
      </c>
      <c r="G6036" s="11"/>
      <c r="H6036" s="11"/>
    </row>
    <row r="6037" spans="1:8" x14ac:dyDescent="0.35">
      <c r="A6037" t="str">
        <f t="shared" si="95"/>
        <v>RA701C604</v>
      </c>
      <c r="B6037" t="s">
        <v>224</v>
      </c>
      <c r="C6037" t="s">
        <v>14156</v>
      </c>
      <c r="D6037" t="s">
        <v>830</v>
      </c>
      <c r="E6037" t="s">
        <v>13405</v>
      </c>
      <c r="F6037" t="s">
        <v>13423</v>
      </c>
      <c r="G6037" s="11"/>
      <c r="H6037" s="11"/>
    </row>
    <row r="6038" spans="1:8" x14ac:dyDescent="0.35">
      <c r="A6038" t="str">
        <f t="shared" si="95"/>
        <v>RA701C705</v>
      </c>
      <c r="B6038" t="s">
        <v>224</v>
      </c>
      <c r="C6038" t="s">
        <v>14156</v>
      </c>
      <c r="D6038" t="s">
        <v>830</v>
      </c>
      <c r="E6038" t="s">
        <v>13405</v>
      </c>
      <c r="F6038" t="s">
        <v>13424</v>
      </c>
      <c r="G6038" s="11"/>
      <c r="H6038" s="11"/>
    </row>
    <row r="6039" spans="1:8" x14ac:dyDescent="0.35">
      <c r="A6039" t="str">
        <f t="shared" si="95"/>
        <v>RA701C708</v>
      </c>
      <c r="B6039" t="s">
        <v>224</v>
      </c>
      <c r="C6039" t="s">
        <v>14156</v>
      </c>
      <c r="D6039" t="s">
        <v>830</v>
      </c>
      <c r="E6039" t="s">
        <v>13405</v>
      </c>
      <c r="F6039" t="s">
        <v>13425</v>
      </c>
      <c r="G6039" s="11"/>
      <c r="H6039" s="11"/>
    </row>
    <row r="6040" spans="1:8" x14ac:dyDescent="0.35">
      <c r="A6040" t="str">
        <f t="shared" si="95"/>
        <v>RA701C805</v>
      </c>
      <c r="B6040" t="s">
        <v>224</v>
      </c>
      <c r="C6040" t="s">
        <v>14156</v>
      </c>
      <c r="D6040" t="s">
        <v>830</v>
      </c>
      <c r="E6040" t="s">
        <v>13405</v>
      </c>
      <c r="F6040" t="s">
        <v>13426</v>
      </c>
      <c r="G6040" s="11"/>
      <c r="H6040" s="11"/>
    </row>
    <row r="6041" spans="1:8" x14ac:dyDescent="0.35">
      <c r="A6041" t="str">
        <f t="shared" si="95"/>
        <v>RA701C808</v>
      </c>
      <c r="B6041" t="s">
        <v>224</v>
      </c>
      <c r="C6041" t="s">
        <v>14156</v>
      </c>
      <c r="D6041" t="s">
        <v>830</v>
      </c>
      <c r="E6041" t="s">
        <v>13405</v>
      </c>
      <c r="F6041" t="s">
        <v>13427</v>
      </c>
      <c r="G6041" s="11"/>
      <c r="H6041" s="11"/>
    </row>
    <row r="6042" spans="1:8" x14ac:dyDescent="0.35">
      <c r="A6042" t="str">
        <f t="shared" si="95"/>
        <v>RA773Ward 100</v>
      </c>
      <c r="B6042" t="s">
        <v>224</v>
      </c>
      <c r="C6042" t="s">
        <v>14156</v>
      </c>
      <c r="D6042" t="s">
        <v>834</v>
      </c>
      <c r="E6042" t="s">
        <v>14287</v>
      </c>
      <c r="F6042" t="s">
        <v>14288</v>
      </c>
      <c r="G6042" s="11"/>
      <c r="H6042" s="11"/>
    </row>
    <row r="6043" spans="1:8" x14ac:dyDescent="0.35">
      <c r="A6043" t="str">
        <f t="shared" si="95"/>
        <v>RA773Ward 200</v>
      </c>
      <c r="B6043" t="s">
        <v>224</v>
      </c>
      <c r="C6043" t="s">
        <v>14156</v>
      </c>
      <c r="D6043" t="s">
        <v>834</v>
      </c>
      <c r="E6043" t="s">
        <v>14287</v>
      </c>
      <c r="F6043" t="s">
        <v>14289</v>
      </c>
      <c r="G6043" s="11"/>
      <c r="H6043" s="11"/>
    </row>
    <row r="6044" spans="1:8" x14ac:dyDescent="0.35">
      <c r="A6044" t="str">
        <f t="shared" si="95"/>
        <v>RA70773</v>
      </c>
      <c r="B6044" t="s">
        <v>224</v>
      </c>
      <c r="C6044" t="s">
        <v>14156</v>
      </c>
      <c r="D6044" t="s">
        <v>836</v>
      </c>
      <c r="E6044" t="s">
        <v>13428</v>
      </c>
      <c r="F6044" t="s">
        <v>13429</v>
      </c>
      <c r="G6044" s="11"/>
      <c r="H6044" s="11"/>
    </row>
    <row r="6045" spans="1:8" x14ac:dyDescent="0.35">
      <c r="A6045" t="str">
        <f t="shared" si="95"/>
        <v>RA70775</v>
      </c>
      <c r="B6045" t="s">
        <v>224</v>
      </c>
      <c r="C6045" t="s">
        <v>14156</v>
      </c>
      <c r="D6045" t="s">
        <v>836</v>
      </c>
      <c r="E6045" t="s">
        <v>13428</v>
      </c>
      <c r="F6045" t="s">
        <v>13430</v>
      </c>
      <c r="G6045" s="11"/>
      <c r="H6045" s="11"/>
    </row>
    <row r="6046" spans="1:8" x14ac:dyDescent="0.35">
      <c r="A6046" t="str">
        <f t="shared" si="95"/>
        <v>RA70776</v>
      </c>
      <c r="B6046" t="s">
        <v>224</v>
      </c>
      <c r="C6046" t="s">
        <v>14156</v>
      </c>
      <c r="D6046" t="s">
        <v>836</v>
      </c>
      <c r="E6046" t="s">
        <v>13428</v>
      </c>
      <c r="F6046" t="s">
        <v>13431</v>
      </c>
      <c r="G6046" s="11"/>
      <c r="H6046" s="11"/>
    </row>
    <row r="6047" spans="1:8" x14ac:dyDescent="0.35">
      <c r="A6047" t="str">
        <f t="shared" si="95"/>
        <v>RA70777</v>
      </c>
      <c r="B6047" t="s">
        <v>224</v>
      </c>
      <c r="C6047" t="s">
        <v>14156</v>
      </c>
      <c r="D6047" t="s">
        <v>836</v>
      </c>
      <c r="E6047" t="s">
        <v>13428</v>
      </c>
      <c r="F6047" t="s">
        <v>13432</v>
      </c>
      <c r="G6047" s="11"/>
      <c r="H6047" s="11"/>
    </row>
    <row r="6048" spans="1:8" x14ac:dyDescent="0.35">
      <c r="A6048" t="str">
        <f t="shared" si="95"/>
        <v>RA70778</v>
      </c>
      <c r="B6048" t="s">
        <v>224</v>
      </c>
      <c r="C6048" t="s">
        <v>14156</v>
      </c>
      <c r="D6048" t="s">
        <v>836</v>
      </c>
      <c r="E6048" t="s">
        <v>13428</v>
      </c>
      <c r="F6048" t="s">
        <v>13433</v>
      </c>
      <c r="G6048" s="11"/>
      <c r="H6048" s="11"/>
    </row>
    <row r="6049" spans="1:8" x14ac:dyDescent="0.35">
      <c r="A6049" t="str">
        <f t="shared" si="95"/>
        <v>RA707MLU</v>
      </c>
      <c r="B6049" t="s">
        <v>224</v>
      </c>
      <c r="C6049" t="s">
        <v>14156</v>
      </c>
      <c r="D6049" t="s">
        <v>836</v>
      </c>
      <c r="E6049" t="s">
        <v>13428</v>
      </c>
      <c r="F6049" t="s">
        <v>10937</v>
      </c>
      <c r="G6049" s="11"/>
      <c r="H6049" s="11"/>
    </row>
    <row r="6050" spans="1:8" x14ac:dyDescent="0.35">
      <c r="A6050" t="str">
        <f t="shared" si="95"/>
        <v>RA7C2Berrow Ward</v>
      </c>
      <c r="B6050" t="s">
        <v>224</v>
      </c>
      <c r="C6050" t="s">
        <v>14156</v>
      </c>
      <c r="D6050" t="s">
        <v>14157</v>
      </c>
      <c r="E6050" t="s">
        <v>821</v>
      </c>
      <c r="F6050" t="s">
        <v>13861</v>
      </c>
      <c r="G6050" s="11"/>
      <c r="H6050" s="11"/>
    </row>
    <row r="6051" spans="1:8" x14ac:dyDescent="0.35">
      <c r="A6051" t="str">
        <f t="shared" si="95"/>
        <v>RA7C2Cheddar Ward</v>
      </c>
      <c r="B6051" t="s">
        <v>224</v>
      </c>
      <c r="C6051" t="s">
        <v>14156</v>
      </c>
      <c r="D6051" t="s">
        <v>14157</v>
      </c>
      <c r="E6051" t="s">
        <v>821</v>
      </c>
      <c r="F6051" t="s">
        <v>13862</v>
      </c>
      <c r="G6051" s="11"/>
      <c r="H6051" s="11"/>
    </row>
    <row r="6052" spans="1:8" x14ac:dyDescent="0.35">
      <c r="A6052" t="str">
        <f t="shared" si="95"/>
        <v>RA7C2Draycott Ward</v>
      </c>
      <c r="B6052" t="s">
        <v>224</v>
      </c>
      <c r="C6052" t="s">
        <v>14156</v>
      </c>
      <c r="D6052" t="s">
        <v>14157</v>
      </c>
      <c r="E6052" t="s">
        <v>821</v>
      </c>
      <c r="F6052" t="s">
        <v>13863</v>
      </c>
      <c r="G6052" s="11"/>
      <c r="H6052" s="11"/>
    </row>
    <row r="6053" spans="1:8" x14ac:dyDescent="0.35">
      <c r="A6053" t="str">
        <f t="shared" si="95"/>
        <v>RA7C2Harptree Ward</v>
      </c>
      <c r="B6053" t="s">
        <v>224</v>
      </c>
      <c r="C6053" t="s">
        <v>14156</v>
      </c>
      <c r="D6053" t="s">
        <v>14157</v>
      </c>
      <c r="E6053" t="s">
        <v>821</v>
      </c>
      <c r="F6053" t="s">
        <v>13864</v>
      </c>
      <c r="G6053" s="11"/>
      <c r="H6053" s="11"/>
    </row>
    <row r="6054" spans="1:8" x14ac:dyDescent="0.35">
      <c r="A6054" t="str">
        <f t="shared" si="95"/>
        <v>RA7C2Hutton Ward</v>
      </c>
      <c r="B6054" t="s">
        <v>224</v>
      </c>
      <c r="C6054" t="s">
        <v>14156</v>
      </c>
      <c r="D6054" t="s">
        <v>14157</v>
      </c>
      <c r="E6054" t="s">
        <v>821</v>
      </c>
      <c r="F6054" t="s">
        <v>13865</v>
      </c>
      <c r="G6054" s="11"/>
      <c r="H6054" s="11"/>
    </row>
    <row r="6055" spans="1:8" x14ac:dyDescent="0.35">
      <c r="A6055" t="str">
        <f t="shared" si="95"/>
        <v>RA7C2Intensive Treatment Unit</v>
      </c>
      <c r="B6055" t="s">
        <v>224</v>
      </c>
      <c r="C6055" t="s">
        <v>14156</v>
      </c>
      <c r="D6055" t="s">
        <v>14157</v>
      </c>
      <c r="E6055" t="s">
        <v>821</v>
      </c>
      <c r="F6055" t="s">
        <v>13866</v>
      </c>
      <c r="G6055" s="11"/>
      <c r="H6055" s="11"/>
    </row>
    <row r="6056" spans="1:8" x14ac:dyDescent="0.35">
      <c r="A6056" t="str">
        <f t="shared" si="95"/>
        <v>RA7C2Kewstoke Ward</v>
      </c>
      <c r="B6056" t="s">
        <v>224</v>
      </c>
      <c r="C6056" t="s">
        <v>14156</v>
      </c>
      <c r="D6056" t="s">
        <v>14157</v>
      </c>
      <c r="E6056" t="s">
        <v>821</v>
      </c>
      <c r="F6056" t="s">
        <v>13867</v>
      </c>
      <c r="G6056" s="11"/>
      <c r="H6056" s="11"/>
    </row>
    <row r="6057" spans="1:8" x14ac:dyDescent="0.35">
      <c r="A6057" t="str">
        <f t="shared" si="95"/>
        <v>RA7C2Medical Assessment Unit</v>
      </c>
      <c r="B6057" t="s">
        <v>224</v>
      </c>
      <c r="C6057" t="s">
        <v>14156</v>
      </c>
      <c r="D6057" t="s">
        <v>14157</v>
      </c>
      <c r="E6057" t="s">
        <v>821</v>
      </c>
      <c r="F6057" t="s">
        <v>10160</v>
      </c>
      <c r="G6057" s="11"/>
      <c r="H6057" s="11"/>
    </row>
    <row r="6058" spans="1:8" x14ac:dyDescent="0.35">
      <c r="A6058" t="str">
        <f t="shared" si="95"/>
        <v>RA7C2Sandford Ward</v>
      </c>
      <c r="B6058" t="s">
        <v>224</v>
      </c>
      <c r="C6058" t="s">
        <v>14156</v>
      </c>
      <c r="D6058" t="s">
        <v>14157</v>
      </c>
      <c r="E6058" t="s">
        <v>821</v>
      </c>
      <c r="F6058" t="s">
        <v>13868</v>
      </c>
      <c r="G6058" s="11"/>
      <c r="H6058" s="11"/>
    </row>
    <row r="6059" spans="1:8" x14ac:dyDescent="0.35">
      <c r="A6059" t="str">
        <f t="shared" si="95"/>
        <v>RA7C2Steepholm Ward</v>
      </c>
      <c r="B6059" t="s">
        <v>224</v>
      </c>
      <c r="C6059" t="s">
        <v>14156</v>
      </c>
      <c r="D6059" t="s">
        <v>14157</v>
      </c>
      <c r="E6059" t="s">
        <v>821</v>
      </c>
      <c r="F6059" t="s">
        <v>13869</v>
      </c>
      <c r="G6059" s="11"/>
      <c r="H6059" s="11"/>
    </row>
    <row r="6060" spans="1:8" x14ac:dyDescent="0.35">
      <c r="A6060" t="str">
        <f t="shared" si="95"/>
        <v>RA7C2Stroke Unit</v>
      </c>
      <c r="B6060" t="s">
        <v>224</v>
      </c>
      <c r="C6060" t="s">
        <v>14156</v>
      </c>
      <c r="D6060" t="s">
        <v>14157</v>
      </c>
      <c r="E6060" t="s">
        <v>821</v>
      </c>
      <c r="F6060" t="s">
        <v>8774</v>
      </c>
      <c r="G6060" s="11"/>
      <c r="H6060" s="11"/>
    </row>
    <row r="6061" spans="1:8" x14ac:dyDescent="0.35">
      <c r="A6061" t="str">
        <f t="shared" si="95"/>
        <v>RA7C2Waterside Unit</v>
      </c>
      <c r="B6061" t="s">
        <v>224</v>
      </c>
      <c r="C6061" t="s">
        <v>14156</v>
      </c>
      <c r="D6061" t="s">
        <v>14157</v>
      </c>
      <c r="E6061" t="s">
        <v>821</v>
      </c>
      <c r="F6061" t="s">
        <v>13870</v>
      </c>
      <c r="G6061" s="11"/>
      <c r="H6061" s="11"/>
    </row>
    <row r="6062" spans="1:8" x14ac:dyDescent="0.35">
      <c r="A6062" t="str">
        <f t="shared" si="95"/>
        <v>RKB03Rugby Cedar Ward</v>
      </c>
      <c r="B6062" t="s">
        <v>225</v>
      </c>
      <c r="C6062" t="s">
        <v>13434</v>
      </c>
      <c r="D6062" t="s">
        <v>2232</v>
      </c>
      <c r="E6062" t="s">
        <v>2233</v>
      </c>
      <c r="F6062" t="s">
        <v>13435</v>
      </c>
      <c r="G6062" s="11"/>
      <c r="H6062" s="11"/>
    </row>
    <row r="6063" spans="1:8" x14ac:dyDescent="0.35">
      <c r="A6063" t="str">
        <f t="shared" si="95"/>
        <v>RKB03Rugby Hoskyn Ward</v>
      </c>
      <c r="B6063" t="s">
        <v>225</v>
      </c>
      <c r="C6063" t="s">
        <v>13434</v>
      </c>
      <c r="D6063" t="s">
        <v>2232</v>
      </c>
      <c r="E6063" t="s">
        <v>2233</v>
      </c>
      <c r="F6063" t="s">
        <v>13436</v>
      </c>
      <c r="G6063" s="11"/>
      <c r="H6063" s="11"/>
    </row>
    <row r="6064" spans="1:8" x14ac:dyDescent="0.35">
      <c r="A6064" t="str">
        <f t="shared" ref="A6064:A6127" si="96">CONCATENATE(D6064,F6064)</f>
        <v>RKB03Rugby Mulberry Ward</v>
      </c>
      <c r="B6064" t="s">
        <v>225</v>
      </c>
      <c r="C6064" t="s">
        <v>13434</v>
      </c>
      <c r="D6064" t="s">
        <v>2232</v>
      </c>
      <c r="E6064" t="s">
        <v>2233</v>
      </c>
      <c r="F6064" t="s">
        <v>13437</v>
      </c>
      <c r="G6064" s="11"/>
      <c r="H6064" s="11"/>
    </row>
    <row r="6065" spans="1:8" x14ac:dyDescent="0.35">
      <c r="A6065" t="str">
        <f t="shared" si="96"/>
        <v>RKB03Rugby Oak Ward</v>
      </c>
      <c r="B6065" t="s">
        <v>225</v>
      </c>
      <c r="C6065" t="s">
        <v>13434</v>
      </c>
      <c r="D6065" t="s">
        <v>2232</v>
      </c>
      <c r="E6065" t="s">
        <v>2233</v>
      </c>
      <c r="F6065" t="s">
        <v>13438</v>
      </c>
      <c r="G6065" s="11"/>
      <c r="H6065" s="11"/>
    </row>
    <row r="6066" spans="1:8" x14ac:dyDescent="0.35">
      <c r="A6066" t="str">
        <f t="shared" si="96"/>
        <v>RKB01AMU 1 (Ward 12)</v>
      </c>
      <c r="B6066" t="s">
        <v>225</v>
      </c>
      <c r="C6066" t="s">
        <v>13434</v>
      </c>
      <c r="D6066" t="s">
        <v>2234</v>
      </c>
      <c r="E6066" t="s">
        <v>2235</v>
      </c>
      <c r="F6066" t="s">
        <v>13439</v>
      </c>
      <c r="G6066" s="11"/>
      <c r="H6066" s="11"/>
    </row>
    <row r="6067" spans="1:8" x14ac:dyDescent="0.35">
      <c r="A6067" t="str">
        <f t="shared" si="96"/>
        <v>RKB01AMU 2 (Ward 2)</v>
      </c>
      <c r="B6067" t="s">
        <v>225</v>
      </c>
      <c r="C6067" t="s">
        <v>13434</v>
      </c>
      <c r="D6067" t="s">
        <v>2234</v>
      </c>
      <c r="E6067" t="s">
        <v>2235</v>
      </c>
      <c r="F6067" t="s">
        <v>13440</v>
      </c>
      <c r="G6067" s="11"/>
      <c r="H6067" s="11"/>
    </row>
    <row r="6068" spans="1:8" x14ac:dyDescent="0.35">
      <c r="A6068" t="str">
        <f t="shared" si="96"/>
        <v>RKB01AMU 3 (Ward 3)</v>
      </c>
      <c r="B6068" t="s">
        <v>225</v>
      </c>
      <c r="C6068" t="s">
        <v>13434</v>
      </c>
      <c r="D6068" t="s">
        <v>2234</v>
      </c>
      <c r="E6068" t="s">
        <v>2235</v>
      </c>
      <c r="F6068" t="s">
        <v>13441</v>
      </c>
      <c r="G6068" s="11"/>
      <c r="H6068" s="11"/>
    </row>
    <row r="6069" spans="1:8" x14ac:dyDescent="0.35">
      <c r="A6069" t="str">
        <f t="shared" si="96"/>
        <v>RKB01Cardiothoracic ITU</v>
      </c>
      <c r="B6069" t="s">
        <v>225</v>
      </c>
      <c r="C6069" t="s">
        <v>13434</v>
      </c>
      <c r="D6069" t="s">
        <v>2234</v>
      </c>
      <c r="E6069" t="s">
        <v>2235</v>
      </c>
      <c r="F6069" t="s">
        <v>13442</v>
      </c>
      <c r="G6069" s="11"/>
      <c r="H6069" s="11"/>
    </row>
    <row r="6070" spans="1:8" x14ac:dyDescent="0.35">
      <c r="A6070" t="str">
        <f t="shared" si="96"/>
        <v>RKB01Coronary Care Unit</v>
      </c>
      <c r="B6070" t="s">
        <v>225</v>
      </c>
      <c r="C6070" t="s">
        <v>13434</v>
      </c>
      <c r="D6070" t="s">
        <v>2234</v>
      </c>
      <c r="E6070" t="s">
        <v>2235</v>
      </c>
      <c r="F6070" t="s">
        <v>8643</v>
      </c>
      <c r="G6070" s="11"/>
      <c r="H6070" s="11"/>
    </row>
    <row r="6071" spans="1:8" x14ac:dyDescent="0.35">
      <c r="A6071" t="str">
        <f t="shared" si="96"/>
        <v>RKB01Critical Care Unit</v>
      </c>
      <c r="B6071" t="s">
        <v>225</v>
      </c>
      <c r="C6071" t="s">
        <v>13434</v>
      </c>
      <c r="D6071" t="s">
        <v>2234</v>
      </c>
      <c r="E6071" t="s">
        <v>2235</v>
      </c>
      <c r="F6071" t="s">
        <v>9443</v>
      </c>
      <c r="G6071" s="11"/>
      <c r="H6071" s="11"/>
    </row>
    <row r="6072" spans="1:8" x14ac:dyDescent="0.35">
      <c r="A6072" t="str">
        <f t="shared" si="96"/>
        <v>RKB01Labour Ward</v>
      </c>
      <c r="B6072" t="s">
        <v>225</v>
      </c>
      <c r="C6072" t="s">
        <v>13434</v>
      </c>
      <c r="D6072" t="s">
        <v>2234</v>
      </c>
      <c r="E6072" t="s">
        <v>2235</v>
      </c>
      <c r="F6072" t="s">
        <v>8829</v>
      </c>
      <c r="G6072" s="11"/>
      <c r="H6072" s="11"/>
    </row>
    <row r="6073" spans="1:8" x14ac:dyDescent="0.35">
      <c r="A6073" t="str">
        <f t="shared" si="96"/>
        <v>RKB01NeoNatal Unit</v>
      </c>
      <c r="B6073" t="s">
        <v>225</v>
      </c>
      <c r="C6073" t="s">
        <v>13434</v>
      </c>
      <c r="D6073" t="s">
        <v>2234</v>
      </c>
      <c r="E6073" t="s">
        <v>2235</v>
      </c>
      <c r="F6073" t="s">
        <v>13443</v>
      </c>
      <c r="G6073" s="11"/>
      <c r="H6073" s="11"/>
    </row>
    <row r="6074" spans="1:8" x14ac:dyDescent="0.35">
      <c r="A6074" t="str">
        <f t="shared" si="96"/>
        <v>RKB01Paediatric HDU</v>
      </c>
      <c r="B6074" t="s">
        <v>225</v>
      </c>
      <c r="C6074" t="s">
        <v>13434</v>
      </c>
      <c r="D6074" t="s">
        <v>2234</v>
      </c>
      <c r="E6074" t="s">
        <v>2235</v>
      </c>
      <c r="F6074" t="s">
        <v>13444</v>
      </c>
      <c r="G6074" s="11"/>
      <c r="H6074" s="11"/>
    </row>
    <row r="6075" spans="1:8" x14ac:dyDescent="0.35">
      <c r="A6075" t="str">
        <f t="shared" si="96"/>
        <v>RKB01Trauma Ward</v>
      </c>
      <c r="B6075" t="s">
        <v>225</v>
      </c>
      <c r="C6075" t="s">
        <v>13434</v>
      </c>
      <c r="D6075" t="s">
        <v>2234</v>
      </c>
      <c r="E6075" t="s">
        <v>2235</v>
      </c>
      <c r="F6075" t="s">
        <v>13445</v>
      </c>
      <c r="G6075" s="11"/>
      <c r="H6075" s="11"/>
    </row>
    <row r="6076" spans="1:8" x14ac:dyDescent="0.35">
      <c r="A6076" t="str">
        <f t="shared" si="96"/>
        <v>RKB01Ward 1</v>
      </c>
      <c r="B6076" t="s">
        <v>225</v>
      </c>
      <c r="C6076" t="s">
        <v>13434</v>
      </c>
      <c r="D6076" t="s">
        <v>2234</v>
      </c>
      <c r="E6076" t="s">
        <v>2235</v>
      </c>
      <c r="F6076" t="s">
        <v>8743</v>
      </c>
      <c r="G6076" s="11"/>
      <c r="H6076" s="11"/>
    </row>
    <row r="6077" spans="1:8" x14ac:dyDescent="0.35">
      <c r="A6077" t="str">
        <f t="shared" si="96"/>
        <v>RKB01Ward 10</v>
      </c>
      <c r="B6077" t="s">
        <v>225</v>
      </c>
      <c r="C6077" t="s">
        <v>13434</v>
      </c>
      <c r="D6077" t="s">
        <v>2234</v>
      </c>
      <c r="E6077" t="s">
        <v>2235</v>
      </c>
      <c r="F6077" t="s">
        <v>8361</v>
      </c>
      <c r="G6077" s="11"/>
      <c r="H6077" s="11"/>
    </row>
    <row r="6078" spans="1:8" x14ac:dyDescent="0.35">
      <c r="A6078" t="str">
        <f t="shared" si="96"/>
        <v>RKB01Ward 11</v>
      </c>
      <c r="B6078" t="s">
        <v>225</v>
      </c>
      <c r="C6078" t="s">
        <v>13434</v>
      </c>
      <c r="D6078" t="s">
        <v>2234</v>
      </c>
      <c r="E6078" t="s">
        <v>2235</v>
      </c>
      <c r="F6078" t="s">
        <v>8744</v>
      </c>
      <c r="G6078" s="11"/>
      <c r="H6078" s="11"/>
    </row>
    <row r="6079" spans="1:8" x14ac:dyDescent="0.35">
      <c r="A6079" t="str">
        <f t="shared" si="96"/>
        <v>RKB01Ward 12 - Obs</v>
      </c>
      <c r="B6079" t="s">
        <v>225</v>
      </c>
      <c r="C6079" t="s">
        <v>13434</v>
      </c>
      <c r="D6079" t="s">
        <v>2234</v>
      </c>
      <c r="E6079" t="s">
        <v>2235</v>
      </c>
      <c r="F6079" t="s">
        <v>13446</v>
      </c>
      <c r="G6079" s="11"/>
      <c r="H6079" s="11"/>
    </row>
    <row r="6080" spans="1:8" x14ac:dyDescent="0.35">
      <c r="A6080" t="str">
        <f t="shared" si="96"/>
        <v>RKB01Ward 14</v>
      </c>
      <c r="B6080" t="s">
        <v>225</v>
      </c>
      <c r="C6080" t="s">
        <v>13434</v>
      </c>
      <c r="D6080" t="s">
        <v>2234</v>
      </c>
      <c r="E6080" t="s">
        <v>2235</v>
      </c>
      <c r="F6080" t="s">
        <v>8363</v>
      </c>
      <c r="G6080" s="11"/>
      <c r="H6080" s="11"/>
    </row>
    <row r="6081" spans="1:8" x14ac:dyDescent="0.35">
      <c r="A6081" t="str">
        <f t="shared" si="96"/>
        <v>RKB01Ward 15</v>
      </c>
      <c r="B6081" t="s">
        <v>225</v>
      </c>
      <c r="C6081" t="s">
        <v>13434</v>
      </c>
      <c r="D6081" t="s">
        <v>2234</v>
      </c>
      <c r="E6081" t="s">
        <v>2235</v>
      </c>
      <c r="F6081" t="s">
        <v>8364</v>
      </c>
      <c r="G6081" s="11"/>
      <c r="H6081" s="11"/>
    </row>
    <row r="6082" spans="1:8" x14ac:dyDescent="0.35">
      <c r="A6082" t="str">
        <f t="shared" si="96"/>
        <v>RKB01Ward 16</v>
      </c>
      <c r="B6082" t="s">
        <v>225</v>
      </c>
      <c r="C6082" t="s">
        <v>13434</v>
      </c>
      <c r="D6082" t="s">
        <v>2234</v>
      </c>
      <c r="E6082" t="s">
        <v>2235</v>
      </c>
      <c r="F6082" t="s">
        <v>8365</v>
      </c>
      <c r="G6082" s="11"/>
      <c r="H6082" s="11"/>
    </row>
    <row r="6083" spans="1:8" x14ac:dyDescent="0.35">
      <c r="A6083" t="str">
        <f t="shared" si="96"/>
        <v>RKB01Ward 20</v>
      </c>
      <c r="B6083" t="s">
        <v>225</v>
      </c>
      <c r="C6083" t="s">
        <v>13434</v>
      </c>
      <c r="D6083" t="s">
        <v>2234</v>
      </c>
      <c r="E6083" t="s">
        <v>2235</v>
      </c>
      <c r="F6083" t="s">
        <v>8837</v>
      </c>
      <c r="G6083" s="11"/>
      <c r="H6083" s="11"/>
    </row>
    <row r="6084" spans="1:8" x14ac:dyDescent="0.35">
      <c r="A6084" t="str">
        <f t="shared" si="96"/>
        <v>RKB01Ward 21 Gastro</v>
      </c>
      <c r="B6084" t="s">
        <v>225</v>
      </c>
      <c r="C6084" t="s">
        <v>13434</v>
      </c>
      <c r="D6084" t="s">
        <v>2234</v>
      </c>
      <c r="E6084" t="s">
        <v>2235</v>
      </c>
      <c r="F6084" t="s">
        <v>13447</v>
      </c>
      <c r="G6084" s="11"/>
      <c r="H6084" s="11"/>
    </row>
    <row r="6085" spans="1:8" x14ac:dyDescent="0.35">
      <c r="A6085" t="str">
        <f t="shared" si="96"/>
        <v>RKB01Ward 21a Med</v>
      </c>
      <c r="B6085" t="s">
        <v>225</v>
      </c>
      <c r="C6085" t="s">
        <v>13434</v>
      </c>
      <c r="D6085" t="s">
        <v>2234</v>
      </c>
      <c r="E6085" t="s">
        <v>2235</v>
      </c>
      <c r="F6085" t="s">
        <v>13448</v>
      </c>
      <c r="G6085" s="11"/>
      <c r="H6085" s="11"/>
    </row>
    <row r="6086" spans="1:8" x14ac:dyDescent="0.35">
      <c r="A6086" t="str">
        <f t="shared" si="96"/>
        <v>RKB01Ward 22 ECU</v>
      </c>
      <c r="B6086" t="s">
        <v>225</v>
      </c>
      <c r="C6086" t="s">
        <v>13434</v>
      </c>
      <c r="D6086" t="s">
        <v>2234</v>
      </c>
      <c r="E6086" t="s">
        <v>2235</v>
      </c>
      <c r="F6086" t="s">
        <v>13449</v>
      </c>
      <c r="G6086" s="11"/>
      <c r="H6086" s="11"/>
    </row>
    <row r="6087" spans="1:8" x14ac:dyDescent="0.35">
      <c r="A6087" t="str">
        <f t="shared" si="96"/>
        <v>RKB01Ward 22 SAU</v>
      </c>
      <c r="B6087" t="s">
        <v>225</v>
      </c>
      <c r="C6087" t="s">
        <v>13434</v>
      </c>
      <c r="D6087" t="s">
        <v>2234</v>
      </c>
      <c r="E6087" t="s">
        <v>2235</v>
      </c>
      <c r="F6087" t="s">
        <v>13450</v>
      </c>
      <c r="G6087" s="11"/>
      <c r="H6087" s="11"/>
    </row>
    <row r="6088" spans="1:8" x14ac:dyDescent="0.35">
      <c r="A6088" t="str">
        <f t="shared" si="96"/>
        <v>RKB01Ward 22a Vas</v>
      </c>
      <c r="B6088" t="s">
        <v>225</v>
      </c>
      <c r="C6088" t="s">
        <v>13434</v>
      </c>
      <c r="D6088" t="s">
        <v>2234</v>
      </c>
      <c r="E6088" t="s">
        <v>2235</v>
      </c>
      <c r="F6088" t="s">
        <v>13451</v>
      </c>
      <c r="G6088" s="11"/>
      <c r="H6088" s="11"/>
    </row>
    <row r="6089" spans="1:8" x14ac:dyDescent="0.35">
      <c r="A6089" t="str">
        <f t="shared" si="96"/>
        <v>RKB01Ward 23</v>
      </c>
      <c r="B6089" t="s">
        <v>225</v>
      </c>
      <c r="C6089" t="s">
        <v>13434</v>
      </c>
      <c r="D6089" t="s">
        <v>2234</v>
      </c>
      <c r="E6089" t="s">
        <v>2235</v>
      </c>
      <c r="F6089" t="s">
        <v>8778</v>
      </c>
      <c r="G6089" s="11"/>
      <c r="H6089" s="11"/>
    </row>
    <row r="6090" spans="1:8" x14ac:dyDescent="0.35">
      <c r="A6090" t="str">
        <f t="shared" si="96"/>
        <v>RKB01Ward 24</v>
      </c>
      <c r="B6090" t="s">
        <v>225</v>
      </c>
      <c r="C6090" t="s">
        <v>13434</v>
      </c>
      <c r="D6090" t="s">
        <v>2234</v>
      </c>
      <c r="E6090" t="s">
        <v>2235</v>
      </c>
      <c r="F6090" t="s">
        <v>8512</v>
      </c>
      <c r="G6090" s="11"/>
      <c r="H6090" s="11"/>
    </row>
    <row r="6091" spans="1:8" x14ac:dyDescent="0.35">
      <c r="A6091" t="str">
        <f t="shared" si="96"/>
        <v>RKB01Ward 25</v>
      </c>
      <c r="B6091" t="s">
        <v>225</v>
      </c>
      <c r="C6091" t="s">
        <v>13434</v>
      </c>
      <c r="D6091" t="s">
        <v>2234</v>
      </c>
      <c r="E6091" t="s">
        <v>2235</v>
      </c>
      <c r="F6091" t="s">
        <v>8779</v>
      </c>
      <c r="G6091" s="11"/>
      <c r="H6091" s="11"/>
    </row>
    <row r="6092" spans="1:8" x14ac:dyDescent="0.35">
      <c r="A6092" t="str">
        <f t="shared" si="96"/>
        <v>RKB01Ward 30</v>
      </c>
      <c r="B6092" t="s">
        <v>225</v>
      </c>
      <c r="C6092" t="s">
        <v>13434</v>
      </c>
      <c r="D6092" t="s">
        <v>2234</v>
      </c>
      <c r="E6092" t="s">
        <v>2235</v>
      </c>
      <c r="F6092" t="s">
        <v>10930</v>
      </c>
      <c r="G6092" s="11"/>
      <c r="H6092" s="11"/>
    </row>
    <row r="6093" spans="1:8" x14ac:dyDescent="0.35">
      <c r="A6093" t="str">
        <f t="shared" si="96"/>
        <v>RKB01Ward 31</v>
      </c>
      <c r="B6093" t="s">
        <v>225</v>
      </c>
      <c r="C6093" t="s">
        <v>13434</v>
      </c>
      <c r="D6093" t="s">
        <v>2234</v>
      </c>
      <c r="E6093" t="s">
        <v>2235</v>
      </c>
      <c r="F6093" t="s">
        <v>8843</v>
      </c>
      <c r="G6093" s="11"/>
      <c r="H6093" s="11"/>
    </row>
    <row r="6094" spans="1:8" x14ac:dyDescent="0.35">
      <c r="A6094" t="str">
        <f t="shared" si="96"/>
        <v>RKB01Ward 32</v>
      </c>
      <c r="B6094" t="s">
        <v>225</v>
      </c>
      <c r="C6094" t="s">
        <v>13434</v>
      </c>
      <c r="D6094" t="s">
        <v>2234</v>
      </c>
      <c r="E6094" t="s">
        <v>2235</v>
      </c>
      <c r="F6094" t="s">
        <v>8516</v>
      </c>
      <c r="G6094" s="11"/>
      <c r="H6094" s="11"/>
    </row>
    <row r="6095" spans="1:8" x14ac:dyDescent="0.35">
      <c r="A6095" t="str">
        <f t="shared" si="96"/>
        <v>RKB01Ward 33</v>
      </c>
      <c r="B6095" t="s">
        <v>225</v>
      </c>
      <c r="C6095" t="s">
        <v>13434</v>
      </c>
      <c r="D6095" t="s">
        <v>2234</v>
      </c>
      <c r="E6095" t="s">
        <v>2235</v>
      </c>
      <c r="F6095" t="s">
        <v>8517</v>
      </c>
      <c r="G6095" s="11"/>
      <c r="H6095" s="11"/>
    </row>
    <row r="6096" spans="1:8" x14ac:dyDescent="0.35">
      <c r="A6096" t="str">
        <f t="shared" si="96"/>
        <v>RKB01Ward 33 Short Stay</v>
      </c>
      <c r="B6096" t="s">
        <v>225</v>
      </c>
      <c r="C6096" t="s">
        <v>13434</v>
      </c>
      <c r="D6096" t="s">
        <v>2234</v>
      </c>
      <c r="E6096" t="s">
        <v>2235</v>
      </c>
      <c r="F6096" t="s">
        <v>13452</v>
      </c>
      <c r="G6096" s="11"/>
      <c r="H6096" s="11"/>
    </row>
    <row r="6097" spans="1:8" x14ac:dyDescent="0.35">
      <c r="A6097" t="str">
        <f t="shared" si="96"/>
        <v>RKB01Ward 33 Surgery</v>
      </c>
      <c r="B6097" t="s">
        <v>225</v>
      </c>
      <c r="C6097" t="s">
        <v>13434</v>
      </c>
      <c r="D6097" t="s">
        <v>2234</v>
      </c>
      <c r="E6097" t="s">
        <v>2235</v>
      </c>
      <c r="F6097" t="s">
        <v>13453</v>
      </c>
      <c r="G6097" s="11"/>
      <c r="H6097" s="11"/>
    </row>
    <row r="6098" spans="1:8" x14ac:dyDescent="0.35">
      <c r="A6098" t="str">
        <f t="shared" si="96"/>
        <v>RKB01Ward 34</v>
      </c>
      <c r="B6098" t="s">
        <v>225</v>
      </c>
      <c r="C6098" t="s">
        <v>13434</v>
      </c>
      <c r="D6098" t="s">
        <v>2234</v>
      </c>
      <c r="E6098" t="s">
        <v>2235</v>
      </c>
      <c r="F6098" t="s">
        <v>8518</v>
      </c>
      <c r="G6098" s="11"/>
      <c r="H6098" s="11"/>
    </row>
    <row r="6099" spans="1:8" x14ac:dyDescent="0.35">
      <c r="A6099" t="str">
        <f t="shared" si="96"/>
        <v>RKB01Ward 35</v>
      </c>
      <c r="B6099" t="s">
        <v>225</v>
      </c>
      <c r="C6099" t="s">
        <v>13434</v>
      </c>
      <c r="D6099" t="s">
        <v>2234</v>
      </c>
      <c r="E6099" t="s">
        <v>2235</v>
      </c>
      <c r="F6099" t="s">
        <v>8781</v>
      </c>
      <c r="G6099" s="11"/>
      <c r="H6099" s="11"/>
    </row>
    <row r="6100" spans="1:8" x14ac:dyDescent="0.35">
      <c r="A6100" t="str">
        <f t="shared" si="96"/>
        <v>RKB01Ward 40</v>
      </c>
      <c r="B6100" t="s">
        <v>225</v>
      </c>
      <c r="C6100" t="s">
        <v>13434</v>
      </c>
      <c r="D6100" t="s">
        <v>2234</v>
      </c>
      <c r="E6100" t="s">
        <v>2235</v>
      </c>
      <c r="F6100" t="s">
        <v>13454</v>
      </c>
      <c r="G6100" s="11"/>
      <c r="H6100" s="11"/>
    </row>
    <row r="6101" spans="1:8" x14ac:dyDescent="0.35">
      <c r="A6101" t="str">
        <f t="shared" si="96"/>
        <v>RKB01Ward 41</v>
      </c>
      <c r="B6101" t="s">
        <v>225</v>
      </c>
      <c r="C6101" t="s">
        <v>13434</v>
      </c>
      <c r="D6101" t="s">
        <v>2234</v>
      </c>
      <c r="E6101" t="s">
        <v>2235</v>
      </c>
      <c r="F6101" t="s">
        <v>9223</v>
      </c>
      <c r="G6101" s="11"/>
      <c r="H6101" s="11"/>
    </row>
    <row r="6102" spans="1:8" x14ac:dyDescent="0.35">
      <c r="A6102" t="str">
        <f t="shared" si="96"/>
        <v>RKB01Ward 42</v>
      </c>
      <c r="B6102" t="s">
        <v>225</v>
      </c>
      <c r="C6102" t="s">
        <v>13434</v>
      </c>
      <c r="D6102" t="s">
        <v>2234</v>
      </c>
      <c r="E6102" t="s">
        <v>2235</v>
      </c>
      <c r="F6102" t="s">
        <v>12369</v>
      </c>
      <c r="G6102" s="11"/>
      <c r="H6102" s="11"/>
    </row>
    <row r="6103" spans="1:8" x14ac:dyDescent="0.35">
      <c r="A6103" t="str">
        <f t="shared" si="96"/>
        <v>RKB01Ward 43</v>
      </c>
      <c r="B6103" t="s">
        <v>225</v>
      </c>
      <c r="C6103" t="s">
        <v>13434</v>
      </c>
      <c r="D6103" t="s">
        <v>2234</v>
      </c>
      <c r="E6103" t="s">
        <v>2235</v>
      </c>
      <c r="F6103" t="s">
        <v>12370</v>
      </c>
      <c r="G6103" s="11"/>
      <c r="H6103" s="11"/>
    </row>
    <row r="6104" spans="1:8" x14ac:dyDescent="0.35">
      <c r="A6104" t="str">
        <f t="shared" si="96"/>
        <v>RKB01Ward 50 Renal</v>
      </c>
      <c r="B6104" t="s">
        <v>225</v>
      </c>
      <c r="C6104" t="s">
        <v>13434</v>
      </c>
      <c r="D6104" t="s">
        <v>2234</v>
      </c>
      <c r="E6104" t="s">
        <v>2235</v>
      </c>
      <c r="F6104" t="s">
        <v>13455</v>
      </c>
      <c r="G6104" s="11"/>
      <c r="H6104" s="11"/>
    </row>
    <row r="6105" spans="1:8" x14ac:dyDescent="0.35">
      <c r="A6105" t="str">
        <f t="shared" si="96"/>
        <v>RKB01Ward 52</v>
      </c>
      <c r="B6105" t="s">
        <v>225</v>
      </c>
      <c r="C6105" t="s">
        <v>13434</v>
      </c>
      <c r="D6105" t="s">
        <v>2234</v>
      </c>
      <c r="E6105" t="s">
        <v>2235</v>
      </c>
      <c r="F6105" t="s">
        <v>9232</v>
      </c>
      <c r="G6105" s="11"/>
      <c r="H6105" s="11"/>
    </row>
    <row r="6106" spans="1:8" x14ac:dyDescent="0.35">
      <c r="A6106" t="str">
        <f t="shared" si="96"/>
        <v>RKB01Ward 53</v>
      </c>
      <c r="B6106" t="s">
        <v>225</v>
      </c>
      <c r="C6106" t="s">
        <v>13434</v>
      </c>
      <c r="D6106" t="s">
        <v>2234</v>
      </c>
      <c r="E6106" t="s">
        <v>2235</v>
      </c>
      <c r="F6106" t="s">
        <v>9233</v>
      </c>
      <c r="G6106" s="11"/>
      <c r="H6106" s="11"/>
    </row>
    <row r="6107" spans="1:8" x14ac:dyDescent="0.35">
      <c r="A6107" t="str">
        <f t="shared" si="96"/>
        <v>RTG02Acute Assessment Centre</v>
      </c>
      <c r="B6107" t="s">
        <v>226</v>
      </c>
      <c r="C6107" t="s">
        <v>13456</v>
      </c>
      <c r="D6107" t="s">
        <v>4017</v>
      </c>
      <c r="E6107" t="s">
        <v>4018</v>
      </c>
      <c r="F6107" t="s">
        <v>13457</v>
      </c>
      <c r="G6107" s="11"/>
      <c r="H6107" s="11"/>
    </row>
    <row r="6108" spans="1:8" x14ac:dyDescent="0.35">
      <c r="A6108" t="str">
        <f t="shared" si="96"/>
        <v>RTG02Childrens Wards</v>
      </c>
      <c r="B6108" t="s">
        <v>226</v>
      </c>
      <c r="C6108" t="s">
        <v>13456</v>
      </c>
      <c r="D6108" t="s">
        <v>4017</v>
      </c>
      <c r="E6108" t="s">
        <v>4018</v>
      </c>
      <c r="F6108" t="s">
        <v>13458</v>
      </c>
      <c r="G6108" s="11"/>
      <c r="H6108" s="11"/>
    </row>
    <row r="6109" spans="1:8" x14ac:dyDescent="0.35">
      <c r="A6109" t="str">
        <f t="shared" si="96"/>
        <v>RTG02Coronary Care Unit</v>
      </c>
      <c r="B6109" t="s">
        <v>226</v>
      </c>
      <c r="C6109" t="s">
        <v>13456</v>
      </c>
      <c r="D6109" t="s">
        <v>4017</v>
      </c>
      <c r="E6109" t="s">
        <v>4018</v>
      </c>
      <c r="F6109" t="s">
        <v>8643</v>
      </c>
      <c r="G6109" s="11"/>
      <c r="H6109" s="11"/>
    </row>
    <row r="6110" spans="1:8" x14ac:dyDescent="0.35">
      <c r="A6110" t="str">
        <f t="shared" si="96"/>
        <v>RTG02Intensive Care Unit</v>
      </c>
      <c r="B6110" t="s">
        <v>226</v>
      </c>
      <c r="C6110" t="s">
        <v>13456</v>
      </c>
      <c r="D6110" t="s">
        <v>4017</v>
      </c>
      <c r="E6110" t="s">
        <v>4018</v>
      </c>
      <c r="F6110" t="s">
        <v>8797</v>
      </c>
      <c r="G6110" s="11"/>
      <c r="H6110" s="11"/>
    </row>
    <row r="6111" spans="1:8" x14ac:dyDescent="0.35">
      <c r="A6111" t="str">
        <f t="shared" si="96"/>
        <v>RTG02Maternity QHB</v>
      </c>
      <c r="B6111" t="s">
        <v>226</v>
      </c>
      <c r="C6111" t="s">
        <v>13456</v>
      </c>
      <c r="D6111" t="s">
        <v>4017</v>
      </c>
      <c r="E6111" t="s">
        <v>4018</v>
      </c>
      <c r="F6111" t="s">
        <v>13459</v>
      </c>
      <c r="G6111" s="11"/>
      <c r="H6111" s="11"/>
    </row>
    <row r="6112" spans="1:8" x14ac:dyDescent="0.35">
      <c r="A6112" t="str">
        <f t="shared" si="96"/>
        <v>RTG02Neonatal Unit</v>
      </c>
      <c r="B6112" t="s">
        <v>226</v>
      </c>
      <c r="C6112" t="s">
        <v>13456</v>
      </c>
      <c r="D6112" t="s">
        <v>4017</v>
      </c>
      <c r="E6112" t="s">
        <v>4018</v>
      </c>
      <c r="F6112" t="s">
        <v>8353</v>
      </c>
      <c r="G6112" s="11"/>
      <c r="H6112" s="11"/>
    </row>
    <row r="6113" spans="1:8" x14ac:dyDescent="0.35">
      <c r="A6113" t="str">
        <f t="shared" si="96"/>
        <v>RTG02Ward 14</v>
      </c>
      <c r="B6113" t="s">
        <v>226</v>
      </c>
      <c r="C6113" t="s">
        <v>13456</v>
      </c>
      <c r="D6113" t="s">
        <v>4017</v>
      </c>
      <c r="E6113" t="s">
        <v>4018</v>
      </c>
      <c r="F6113" t="s">
        <v>8363</v>
      </c>
      <c r="G6113" s="11"/>
      <c r="H6113" s="11"/>
    </row>
    <row r="6114" spans="1:8" x14ac:dyDescent="0.35">
      <c r="A6114" t="str">
        <f t="shared" si="96"/>
        <v>RTG02Ward 15</v>
      </c>
      <c r="B6114" t="s">
        <v>226</v>
      </c>
      <c r="C6114" t="s">
        <v>13456</v>
      </c>
      <c r="D6114" t="s">
        <v>4017</v>
      </c>
      <c r="E6114" t="s">
        <v>4018</v>
      </c>
      <c r="F6114" t="s">
        <v>8364</v>
      </c>
      <c r="G6114" s="11"/>
      <c r="H6114" s="11"/>
    </row>
    <row r="6115" spans="1:8" x14ac:dyDescent="0.35">
      <c r="A6115" t="str">
        <f t="shared" si="96"/>
        <v>RTG02Ward 16</v>
      </c>
      <c r="B6115" t="s">
        <v>226</v>
      </c>
      <c r="C6115" t="s">
        <v>13456</v>
      </c>
      <c r="D6115" t="s">
        <v>4017</v>
      </c>
      <c r="E6115" t="s">
        <v>4018</v>
      </c>
      <c r="F6115" t="s">
        <v>8365</v>
      </c>
      <c r="G6115" s="11"/>
      <c r="H6115" s="11"/>
    </row>
    <row r="6116" spans="1:8" x14ac:dyDescent="0.35">
      <c r="A6116" t="str">
        <f t="shared" si="96"/>
        <v>RTG02Ward 19</v>
      </c>
      <c r="B6116" t="s">
        <v>226</v>
      </c>
      <c r="C6116" t="s">
        <v>13456</v>
      </c>
      <c r="D6116" t="s">
        <v>4017</v>
      </c>
      <c r="E6116" t="s">
        <v>4018</v>
      </c>
      <c r="F6116" t="s">
        <v>8368</v>
      </c>
      <c r="G6116" s="11"/>
      <c r="H6116" s="11"/>
    </row>
    <row r="6117" spans="1:8" x14ac:dyDescent="0.35">
      <c r="A6117" t="str">
        <f t="shared" si="96"/>
        <v>RTG02Ward 20</v>
      </c>
      <c r="B6117" t="s">
        <v>226</v>
      </c>
      <c r="C6117" t="s">
        <v>13456</v>
      </c>
      <c r="D6117" t="s">
        <v>4017</v>
      </c>
      <c r="E6117" t="s">
        <v>4018</v>
      </c>
      <c r="F6117" t="s">
        <v>8837</v>
      </c>
      <c r="G6117" s="11"/>
      <c r="H6117" s="11"/>
    </row>
    <row r="6118" spans="1:8" x14ac:dyDescent="0.35">
      <c r="A6118" t="str">
        <f t="shared" si="96"/>
        <v>RTG02Ward 3 - Short Stay</v>
      </c>
      <c r="B6118" t="s">
        <v>226</v>
      </c>
      <c r="C6118" t="s">
        <v>13456</v>
      </c>
      <c r="D6118" t="s">
        <v>4017</v>
      </c>
      <c r="E6118" t="s">
        <v>4018</v>
      </c>
      <c r="F6118" t="s">
        <v>13460</v>
      </c>
      <c r="G6118" s="11"/>
      <c r="H6118" s="11"/>
    </row>
    <row r="6119" spans="1:8" x14ac:dyDescent="0.35">
      <c r="A6119" t="str">
        <f t="shared" si="96"/>
        <v>RTG02Ward 30</v>
      </c>
      <c r="B6119" t="s">
        <v>226</v>
      </c>
      <c r="C6119" t="s">
        <v>13456</v>
      </c>
      <c r="D6119" t="s">
        <v>4017</v>
      </c>
      <c r="E6119" t="s">
        <v>4018</v>
      </c>
      <c r="F6119" t="s">
        <v>10930</v>
      </c>
      <c r="G6119" s="11"/>
      <c r="H6119" s="11"/>
    </row>
    <row r="6120" spans="1:8" x14ac:dyDescent="0.35">
      <c r="A6120" t="str">
        <f t="shared" si="96"/>
        <v>RTG02Ward 4</v>
      </c>
      <c r="B6120" t="s">
        <v>226</v>
      </c>
      <c r="C6120" t="s">
        <v>13456</v>
      </c>
      <c r="D6120" t="s">
        <v>4017</v>
      </c>
      <c r="E6120" t="s">
        <v>4018</v>
      </c>
      <c r="F6120" t="s">
        <v>8754</v>
      </c>
      <c r="G6120" s="11"/>
      <c r="H6120" s="11"/>
    </row>
    <row r="6121" spans="1:8" x14ac:dyDescent="0.35">
      <c r="A6121" t="str">
        <f t="shared" si="96"/>
        <v>RTG02Ward 5</v>
      </c>
      <c r="B6121" t="s">
        <v>226</v>
      </c>
      <c r="C6121" t="s">
        <v>13456</v>
      </c>
      <c r="D6121" t="s">
        <v>4017</v>
      </c>
      <c r="E6121" t="s">
        <v>4018</v>
      </c>
      <c r="F6121" t="s">
        <v>8747</v>
      </c>
      <c r="G6121" s="11"/>
      <c r="H6121" s="11"/>
    </row>
    <row r="6122" spans="1:8" x14ac:dyDescent="0.35">
      <c r="A6122" t="str">
        <f t="shared" si="96"/>
        <v>RTG02Ward 6</v>
      </c>
      <c r="B6122" t="s">
        <v>226</v>
      </c>
      <c r="C6122" t="s">
        <v>13456</v>
      </c>
      <c r="D6122" t="s">
        <v>4017</v>
      </c>
      <c r="E6122" t="s">
        <v>4018</v>
      </c>
      <c r="F6122" t="s">
        <v>8784</v>
      </c>
      <c r="G6122" s="11"/>
      <c r="H6122" s="11"/>
    </row>
    <row r="6123" spans="1:8" x14ac:dyDescent="0.35">
      <c r="A6123" t="str">
        <f t="shared" si="96"/>
        <v>RTG02Ward 7</v>
      </c>
      <c r="B6123" t="s">
        <v>226</v>
      </c>
      <c r="C6123" t="s">
        <v>13456</v>
      </c>
      <c r="D6123" t="s">
        <v>4017</v>
      </c>
      <c r="E6123" t="s">
        <v>4018</v>
      </c>
      <c r="F6123" t="s">
        <v>8785</v>
      </c>
      <c r="G6123" s="11"/>
      <c r="H6123" s="11"/>
    </row>
    <row r="6124" spans="1:8" x14ac:dyDescent="0.35">
      <c r="A6124" t="str">
        <f t="shared" si="96"/>
        <v>RTG02Ward 8</v>
      </c>
      <c r="B6124" t="s">
        <v>226</v>
      </c>
      <c r="C6124" t="s">
        <v>13456</v>
      </c>
      <c r="D6124" t="s">
        <v>4017</v>
      </c>
      <c r="E6124" t="s">
        <v>4018</v>
      </c>
      <c r="F6124" t="s">
        <v>8748</v>
      </c>
      <c r="G6124" s="11"/>
      <c r="H6124" s="11"/>
    </row>
    <row r="6125" spans="1:8" x14ac:dyDescent="0.35">
      <c r="A6125" t="str">
        <f t="shared" si="96"/>
        <v>RTG02Ward 801</v>
      </c>
      <c r="B6125" t="s">
        <v>226</v>
      </c>
      <c r="C6125" t="s">
        <v>13456</v>
      </c>
      <c r="D6125" t="s">
        <v>4017</v>
      </c>
      <c r="E6125" t="s">
        <v>4018</v>
      </c>
      <c r="F6125" t="s">
        <v>14622</v>
      </c>
      <c r="G6125" s="11"/>
      <c r="H6125" s="11"/>
    </row>
    <row r="6126" spans="1:8" x14ac:dyDescent="0.35">
      <c r="A6126" t="str">
        <f t="shared" si="96"/>
        <v>RTG02Ward 9 QHB</v>
      </c>
      <c r="B6126" t="s">
        <v>226</v>
      </c>
      <c r="C6126" t="s">
        <v>13456</v>
      </c>
      <c r="D6126" t="s">
        <v>4017</v>
      </c>
      <c r="E6126" t="s">
        <v>4018</v>
      </c>
      <c r="F6126" t="s">
        <v>14623</v>
      </c>
      <c r="G6126" s="11"/>
      <c r="H6126" s="11"/>
    </row>
    <row r="6127" spans="1:8" x14ac:dyDescent="0.35">
      <c r="A6127" t="str">
        <f t="shared" si="96"/>
        <v>RTGFA3</v>
      </c>
      <c r="B6127" t="s">
        <v>226</v>
      </c>
      <c r="C6127" t="s">
        <v>13456</v>
      </c>
      <c r="D6127" t="s">
        <v>4021</v>
      </c>
      <c r="E6127" t="s">
        <v>4022</v>
      </c>
      <c r="F6127" t="s">
        <v>13461</v>
      </c>
      <c r="G6127" s="11"/>
      <c r="H6127" s="11"/>
    </row>
    <row r="6128" spans="1:8" x14ac:dyDescent="0.35">
      <c r="A6128" t="str">
        <f t="shared" ref="A6128:A6191" si="97">CONCATENATE(D6128,F6128)</f>
        <v>RTGFA4</v>
      </c>
      <c r="B6128" t="s">
        <v>226</v>
      </c>
      <c r="C6128" t="s">
        <v>13456</v>
      </c>
      <c r="D6128" t="s">
        <v>4021</v>
      </c>
      <c r="E6128" t="s">
        <v>4022</v>
      </c>
      <c r="F6128" t="s">
        <v>13462</v>
      </c>
      <c r="G6128" s="11"/>
      <c r="H6128" s="11"/>
    </row>
    <row r="6129" spans="1:8" x14ac:dyDescent="0.35">
      <c r="A6129" t="str">
        <f t="shared" si="97"/>
        <v>RTGFA5</v>
      </c>
      <c r="B6129" t="s">
        <v>226</v>
      </c>
      <c r="C6129" t="s">
        <v>13456</v>
      </c>
      <c r="D6129" t="s">
        <v>4021</v>
      </c>
      <c r="E6129" t="s">
        <v>4022</v>
      </c>
      <c r="F6129" t="s">
        <v>8724</v>
      </c>
      <c r="G6129" s="11"/>
      <c r="H6129" s="11"/>
    </row>
    <row r="6130" spans="1:8" x14ac:dyDescent="0.35">
      <c r="A6130" t="str">
        <f t="shared" si="97"/>
        <v>RTGFA6</v>
      </c>
      <c r="B6130" t="s">
        <v>226</v>
      </c>
      <c r="C6130" t="s">
        <v>13456</v>
      </c>
      <c r="D6130" t="s">
        <v>4021</v>
      </c>
      <c r="E6130" t="s">
        <v>4022</v>
      </c>
      <c r="F6130" t="s">
        <v>8725</v>
      </c>
      <c r="G6130" s="11"/>
      <c r="H6130" s="11"/>
    </row>
    <row r="6131" spans="1:8" x14ac:dyDescent="0.35">
      <c r="A6131" t="str">
        <f t="shared" si="97"/>
        <v>RTGFG102</v>
      </c>
      <c r="B6131" t="s">
        <v>226</v>
      </c>
      <c r="C6131" t="s">
        <v>13456</v>
      </c>
      <c r="D6131" t="s">
        <v>4023</v>
      </c>
      <c r="E6131" t="s">
        <v>4024</v>
      </c>
      <c r="F6131" t="s">
        <v>13463</v>
      </c>
      <c r="G6131" s="11"/>
      <c r="H6131" s="11"/>
    </row>
    <row r="6132" spans="1:8" x14ac:dyDescent="0.35">
      <c r="A6132" t="str">
        <f t="shared" si="97"/>
        <v>RTGFG203</v>
      </c>
      <c r="B6132" t="s">
        <v>226</v>
      </c>
      <c r="C6132" t="s">
        <v>13456</v>
      </c>
      <c r="D6132" t="s">
        <v>4023</v>
      </c>
      <c r="E6132" t="s">
        <v>4024</v>
      </c>
      <c r="F6132" t="s">
        <v>13464</v>
      </c>
      <c r="G6132" s="11"/>
      <c r="H6132" s="11"/>
    </row>
    <row r="6133" spans="1:8" x14ac:dyDescent="0.35">
      <c r="A6133" t="str">
        <f t="shared" si="97"/>
        <v>RTGFG204</v>
      </c>
      <c r="B6133" t="s">
        <v>226</v>
      </c>
      <c r="C6133" t="s">
        <v>13456</v>
      </c>
      <c r="D6133" t="s">
        <v>4023</v>
      </c>
      <c r="E6133" t="s">
        <v>4024</v>
      </c>
      <c r="F6133" t="s">
        <v>13465</v>
      </c>
      <c r="G6133" s="11"/>
      <c r="H6133" s="11"/>
    </row>
    <row r="6134" spans="1:8" x14ac:dyDescent="0.35">
      <c r="A6134" t="str">
        <f t="shared" si="97"/>
        <v>RTGFG205</v>
      </c>
      <c r="B6134" t="s">
        <v>226</v>
      </c>
      <c r="C6134" t="s">
        <v>13456</v>
      </c>
      <c r="D6134" t="s">
        <v>4023</v>
      </c>
      <c r="E6134" t="s">
        <v>4024</v>
      </c>
      <c r="F6134" t="s">
        <v>13466</v>
      </c>
      <c r="G6134" s="11"/>
      <c r="H6134" s="11"/>
    </row>
    <row r="6135" spans="1:8" x14ac:dyDescent="0.35">
      <c r="A6135" t="str">
        <f t="shared" si="97"/>
        <v>RTGFG206</v>
      </c>
      <c r="B6135" t="s">
        <v>226</v>
      </c>
      <c r="C6135" t="s">
        <v>13456</v>
      </c>
      <c r="D6135" t="s">
        <v>4023</v>
      </c>
      <c r="E6135" t="s">
        <v>4024</v>
      </c>
      <c r="F6135" t="s">
        <v>13467</v>
      </c>
      <c r="G6135" s="11"/>
      <c r="H6135" s="11"/>
    </row>
    <row r="6136" spans="1:8" x14ac:dyDescent="0.35">
      <c r="A6136" t="str">
        <f t="shared" si="97"/>
        <v>RTGFG207</v>
      </c>
      <c r="B6136" t="s">
        <v>226</v>
      </c>
      <c r="C6136" t="s">
        <v>13456</v>
      </c>
      <c r="D6136" t="s">
        <v>4023</v>
      </c>
      <c r="E6136" t="s">
        <v>4024</v>
      </c>
      <c r="F6136" t="s">
        <v>13468</v>
      </c>
      <c r="G6136" s="11"/>
      <c r="H6136" s="11"/>
    </row>
    <row r="6137" spans="1:8" x14ac:dyDescent="0.35">
      <c r="A6137" t="str">
        <f t="shared" si="97"/>
        <v>RTGFG208</v>
      </c>
      <c r="B6137" t="s">
        <v>226</v>
      </c>
      <c r="C6137" t="s">
        <v>13456</v>
      </c>
      <c r="D6137" t="s">
        <v>4023</v>
      </c>
      <c r="E6137" t="s">
        <v>4024</v>
      </c>
      <c r="F6137" t="s">
        <v>13469</v>
      </c>
      <c r="G6137" s="11"/>
      <c r="H6137" s="11"/>
    </row>
    <row r="6138" spans="1:8" x14ac:dyDescent="0.35">
      <c r="A6138" t="str">
        <f t="shared" si="97"/>
        <v>RTGFG216</v>
      </c>
      <c r="B6138" t="s">
        <v>226</v>
      </c>
      <c r="C6138" t="s">
        <v>13456</v>
      </c>
      <c r="D6138" t="s">
        <v>4023</v>
      </c>
      <c r="E6138" t="s">
        <v>4024</v>
      </c>
      <c r="F6138" t="s">
        <v>13470</v>
      </c>
      <c r="G6138" s="11"/>
      <c r="H6138" s="11"/>
    </row>
    <row r="6139" spans="1:8" x14ac:dyDescent="0.35">
      <c r="A6139" t="str">
        <f t="shared" si="97"/>
        <v>RTGFG301</v>
      </c>
      <c r="B6139" t="s">
        <v>226</v>
      </c>
      <c r="C6139" t="s">
        <v>13456</v>
      </c>
      <c r="D6139" t="s">
        <v>4023</v>
      </c>
      <c r="E6139" t="s">
        <v>4024</v>
      </c>
      <c r="F6139" t="s">
        <v>13471</v>
      </c>
      <c r="G6139" s="11"/>
      <c r="H6139" s="11"/>
    </row>
    <row r="6140" spans="1:8" x14ac:dyDescent="0.35">
      <c r="A6140" t="str">
        <f t="shared" si="97"/>
        <v>RTGFG302</v>
      </c>
      <c r="B6140" t="s">
        <v>226</v>
      </c>
      <c r="C6140" t="s">
        <v>13456</v>
      </c>
      <c r="D6140" t="s">
        <v>4023</v>
      </c>
      <c r="E6140" t="s">
        <v>4024</v>
      </c>
      <c r="F6140" t="s">
        <v>13472</v>
      </c>
      <c r="G6140" s="11"/>
      <c r="H6140" s="11"/>
    </row>
    <row r="6141" spans="1:8" x14ac:dyDescent="0.35">
      <c r="A6141" t="str">
        <f t="shared" si="97"/>
        <v>RTGFG303</v>
      </c>
      <c r="B6141" t="s">
        <v>226</v>
      </c>
      <c r="C6141" t="s">
        <v>13456</v>
      </c>
      <c r="D6141" t="s">
        <v>4023</v>
      </c>
      <c r="E6141" t="s">
        <v>4024</v>
      </c>
      <c r="F6141" t="s">
        <v>13473</v>
      </c>
      <c r="G6141" s="11"/>
      <c r="H6141" s="11"/>
    </row>
    <row r="6142" spans="1:8" x14ac:dyDescent="0.35">
      <c r="A6142" t="str">
        <f t="shared" si="97"/>
        <v>RTGFG304</v>
      </c>
      <c r="B6142" t="s">
        <v>226</v>
      </c>
      <c r="C6142" t="s">
        <v>13456</v>
      </c>
      <c r="D6142" t="s">
        <v>4023</v>
      </c>
      <c r="E6142" t="s">
        <v>4024</v>
      </c>
      <c r="F6142" t="s">
        <v>13474</v>
      </c>
      <c r="G6142" s="11"/>
      <c r="H6142" s="11"/>
    </row>
    <row r="6143" spans="1:8" x14ac:dyDescent="0.35">
      <c r="A6143" t="str">
        <f t="shared" si="97"/>
        <v>RTGFG305</v>
      </c>
      <c r="B6143" t="s">
        <v>226</v>
      </c>
      <c r="C6143" t="s">
        <v>13456</v>
      </c>
      <c r="D6143" t="s">
        <v>4023</v>
      </c>
      <c r="E6143" t="s">
        <v>4024</v>
      </c>
      <c r="F6143" t="s">
        <v>13475</v>
      </c>
      <c r="G6143" s="11"/>
      <c r="H6143" s="11"/>
    </row>
    <row r="6144" spans="1:8" x14ac:dyDescent="0.35">
      <c r="A6144" t="str">
        <f t="shared" si="97"/>
        <v>RTGFG306</v>
      </c>
      <c r="B6144" t="s">
        <v>226</v>
      </c>
      <c r="C6144" t="s">
        <v>13456</v>
      </c>
      <c r="D6144" t="s">
        <v>4023</v>
      </c>
      <c r="E6144" t="s">
        <v>4024</v>
      </c>
      <c r="F6144" t="s">
        <v>13476</v>
      </c>
      <c r="G6144" s="11"/>
      <c r="H6144" s="11"/>
    </row>
    <row r="6145" spans="1:8" x14ac:dyDescent="0.35">
      <c r="A6145" t="str">
        <f t="shared" si="97"/>
        <v>RTGFG307</v>
      </c>
      <c r="B6145" t="s">
        <v>226</v>
      </c>
      <c r="C6145" t="s">
        <v>13456</v>
      </c>
      <c r="D6145" t="s">
        <v>4023</v>
      </c>
      <c r="E6145" t="s">
        <v>4024</v>
      </c>
      <c r="F6145" t="s">
        <v>13477</v>
      </c>
      <c r="G6145" s="11"/>
      <c r="H6145" s="11"/>
    </row>
    <row r="6146" spans="1:8" x14ac:dyDescent="0.35">
      <c r="A6146" t="str">
        <f t="shared" si="97"/>
        <v>RTGFG308</v>
      </c>
      <c r="B6146" t="s">
        <v>226</v>
      </c>
      <c r="C6146" t="s">
        <v>13456</v>
      </c>
      <c r="D6146" t="s">
        <v>4023</v>
      </c>
      <c r="E6146" t="s">
        <v>4024</v>
      </c>
      <c r="F6146" t="s">
        <v>13478</v>
      </c>
      <c r="G6146" s="11"/>
      <c r="H6146" s="11"/>
    </row>
    <row r="6147" spans="1:8" x14ac:dyDescent="0.35">
      <c r="A6147" t="str">
        <f t="shared" si="97"/>
        <v>RTGFG309</v>
      </c>
      <c r="B6147" t="s">
        <v>226</v>
      </c>
      <c r="C6147" t="s">
        <v>13456</v>
      </c>
      <c r="D6147" t="s">
        <v>4023</v>
      </c>
      <c r="E6147" t="s">
        <v>4024</v>
      </c>
      <c r="F6147" t="s">
        <v>13479</v>
      </c>
      <c r="G6147" s="11"/>
      <c r="H6147" s="11"/>
    </row>
    <row r="6148" spans="1:8" x14ac:dyDescent="0.35">
      <c r="A6148" t="str">
        <f t="shared" si="97"/>
        <v>RTGFG310</v>
      </c>
      <c r="B6148" t="s">
        <v>226</v>
      </c>
      <c r="C6148" t="s">
        <v>13456</v>
      </c>
      <c r="D6148" t="s">
        <v>4023</v>
      </c>
      <c r="E6148" t="s">
        <v>4024</v>
      </c>
      <c r="F6148" t="s">
        <v>13480</v>
      </c>
      <c r="G6148" s="11"/>
      <c r="H6148" s="11"/>
    </row>
    <row r="6149" spans="1:8" x14ac:dyDescent="0.35">
      <c r="A6149" t="str">
        <f t="shared" si="97"/>
        <v>RTGFG311</v>
      </c>
      <c r="B6149" t="s">
        <v>226</v>
      </c>
      <c r="C6149" t="s">
        <v>13456</v>
      </c>
      <c r="D6149" t="s">
        <v>4023</v>
      </c>
      <c r="E6149" t="s">
        <v>4024</v>
      </c>
      <c r="F6149" t="s">
        <v>13481</v>
      </c>
      <c r="G6149" s="11"/>
      <c r="H6149" s="11"/>
    </row>
    <row r="6150" spans="1:8" x14ac:dyDescent="0.35">
      <c r="A6150" t="str">
        <f t="shared" si="97"/>
        <v>RTGFG312</v>
      </c>
      <c r="B6150" t="s">
        <v>226</v>
      </c>
      <c r="C6150" t="s">
        <v>13456</v>
      </c>
      <c r="D6150" t="s">
        <v>4023</v>
      </c>
      <c r="E6150" t="s">
        <v>4024</v>
      </c>
      <c r="F6150" t="s">
        <v>13482</v>
      </c>
      <c r="G6150" s="11"/>
      <c r="H6150" s="11"/>
    </row>
    <row r="6151" spans="1:8" x14ac:dyDescent="0.35">
      <c r="A6151" t="str">
        <f t="shared" si="97"/>
        <v>RTGFG313</v>
      </c>
      <c r="B6151" t="s">
        <v>226</v>
      </c>
      <c r="C6151" t="s">
        <v>13456</v>
      </c>
      <c r="D6151" t="s">
        <v>4023</v>
      </c>
      <c r="E6151" t="s">
        <v>4024</v>
      </c>
      <c r="F6151" t="s">
        <v>13483</v>
      </c>
      <c r="G6151" s="11"/>
      <c r="H6151" s="11"/>
    </row>
    <row r="6152" spans="1:8" x14ac:dyDescent="0.35">
      <c r="A6152" t="str">
        <f t="shared" si="97"/>
        <v>RTGFG314</v>
      </c>
      <c r="B6152" t="s">
        <v>226</v>
      </c>
      <c r="C6152" t="s">
        <v>13456</v>
      </c>
      <c r="D6152" t="s">
        <v>4023</v>
      </c>
      <c r="E6152" t="s">
        <v>4024</v>
      </c>
      <c r="F6152" t="s">
        <v>13484</v>
      </c>
      <c r="G6152" s="11"/>
      <c r="H6152" s="11"/>
    </row>
    <row r="6153" spans="1:8" x14ac:dyDescent="0.35">
      <c r="A6153" t="str">
        <f t="shared" si="97"/>
        <v>RTGFG315</v>
      </c>
      <c r="B6153" t="s">
        <v>226</v>
      </c>
      <c r="C6153" t="s">
        <v>13456</v>
      </c>
      <c r="D6153" t="s">
        <v>4023</v>
      </c>
      <c r="E6153" t="s">
        <v>4024</v>
      </c>
      <c r="F6153" t="s">
        <v>13485</v>
      </c>
      <c r="G6153" s="11"/>
      <c r="H6153" s="11"/>
    </row>
    <row r="6154" spans="1:8" x14ac:dyDescent="0.35">
      <c r="A6154" t="str">
        <f t="shared" si="97"/>
        <v>RTGFG401</v>
      </c>
      <c r="B6154" t="s">
        <v>226</v>
      </c>
      <c r="C6154" t="s">
        <v>13456</v>
      </c>
      <c r="D6154" t="s">
        <v>4023</v>
      </c>
      <c r="E6154" t="s">
        <v>4024</v>
      </c>
      <c r="F6154" t="s">
        <v>13486</v>
      </c>
      <c r="G6154" s="11"/>
      <c r="H6154" s="11"/>
    </row>
    <row r="6155" spans="1:8" x14ac:dyDescent="0.35">
      <c r="A6155" t="str">
        <f t="shared" si="97"/>
        <v>RTGFG402</v>
      </c>
      <c r="B6155" t="s">
        <v>226</v>
      </c>
      <c r="C6155" t="s">
        <v>13456</v>
      </c>
      <c r="D6155" t="s">
        <v>4023</v>
      </c>
      <c r="E6155" t="s">
        <v>4024</v>
      </c>
      <c r="F6155" t="s">
        <v>13487</v>
      </c>
      <c r="G6155" s="11"/>
      <c r="H6155" s="11"/>
    </row>
    <row r="6156" spans="1:8" x14ac:dyDescent="0.35">
      <c r="A6156" t="str">
        <f t="shared" si="97"/>
        <v>RTGFG403</v>
      </c>
      <c r="B6156" t="s">
        <v>226</v>
      </c>
      <c r="C6156" t="s">
        <v>13456</v>
      </c>
      <c r="D6156" t="s">
        <v>4023</v>
      </c>
      <c r="E6156" t="s">
        <v>4024</v>
      </c>
      <c r="F6156" t="s">
        <v>13488</v>
      </c>
      <c r="G6156" s="11"/>
      <c r="H6156" s="11"/>
    </row>
    <row r="6157" spans="1:8" x14ac:dyDescent="0.35">
      <c r="A6157" t="str">
        <f t="shared" si="97"/>
        <v>RTGFG404</v>
      </c>
      <c r="B6157" t="s">
        <v>226</v>
      </c>
      <c r="C6157" t="s">
        <v>13456</v>
      </c>
      <c r="D6157" t="s">
        <v>4023</v>
      </c>
      <c r="E6157" t="s">
        <v>4024</v>
      </c>
      <c r="F6157" t="s">
        <v>13489</v>
      </c>
      <c r="G6157" s="11"/>
      <c r="H6157" s="11"/>
    </row>
    <row r="6158" spans="1:8" x14ac:dyDescent="0.35">
      <c r="A6158" t="str">
        <f t="shared" si="97"/>
        <v>RTGFG405</v>
      </c>
      <c r="B6158" t="s">
        <v>226</v>
      </c>
      <c r="C6158" t="s">
        <v>13456</v>
      </c>
      <c r="D6158" t="s">
        <v>4023</v>
      </c>
      <c r="E6158" t="s">
        <v>4024</v>
      </c>
      <c r="F6158" t="s">
        <v>13490</v>
      </c>
      <c r="G6158" s="11"/>
      <c r="H6158" s="11"/>
    </row>
    <row r="6159" spans="1:8" x14ac:dyDescent="0.35">
      <c r="A6159" t="str">
        <f t="shared" si="97"/>
        <v>RTGFG406</v>
      </c>
      <c r="B6159" t="s">
        <v>226</v>
      </c>
      <c r="C6159" t="s">
        <v>13456</v>
      </c>
      <c r="D6159" t="s">
        <v>4023</v>
      </c>
      <c r="E6159" t="s">
        <v>4024</v>
      </c>
      <c r="F6159" t="s">
        <v>13491</v>
      </c>
      <c r="G6159" s="11"/>
      <c r="H6159" s="11"/>
    </row>
    <row r="6160" spans="1:8" x14ac:dyDescent="0.35">
      <c r="A6160" t="str">
        <f t="shared" si="97"/>
        <v>RTGFG407</v>
      </c>
      <c r="B6160" t="s">
        <v>226</v>
      </c>
      <c r="C6160" t="s">
        <v>13456</v>
      </c>
      <c r="D6160" t="s">
        <v>4023</v>
      </c>
      <c r="E6160" t="s">
        <v>4024</v>
      </c>
      <c r="F6160" t="s">
        <v>13492</v>
      </c>
      <c r="G6160" s="11"/>
      <c r="H6160" s="11"/>
    </row>
    <row r="6161" spans="1:8" x14ac:dyDescent="0.35">
      <c r="A6161" t="str">
        <f t="shared" si="97"/>
        <v>RTGFG408</v>
      </c>
      <c r="B6161" t="s">
        <v>226</v>
      </c>
      <c r="C6161" t="s">
        <v>13456</v>
      </c>
      <c r="D6161" t="s">
        <v>4023</v>
      </c>
      <c r="E6161" t="s">
        <v>4024</v>
      </c>
      <c r="F6161" t="s">
        <v>13493</v>
      </c>
      <c r="G6161" s="11"/>
      <c r="H6161" s="11"/>
    </row>
    <row r="6162" spans="1:8" x14ac:dyDescent="0.35">
      <c r="A6162" t="str">
        <f t="shared" si="97"/>
        <v>RTGFG409</v>
      </c>
      <c r="B6162" t="s">
        <v>226</v>
      </c>
      <c r="C6162" t="s">
        <v>13456</v>
      </c>
      <c r="D6162" t="s">
        <v>4023</v>
      </c>
      <c r="E6162" t="s">
        <v>4024</v>
      </c>
      <c r="F6162" t="s">
        <v>13494</v>
      </c>
      <c r="G6162" s="11"/>
      <c r="H6162" s="11"/>
    </row>
    <row r="6163" spans="1:8" x14ac:dyDescent="0.35">
      <c r="A6163" t="str">
        <f t="shared" si="97"/>
        <v>RTGFG410</v>
      </c>
      <c r="B6163" t="s">
        <v>226</v>
      </c>
      <c r="C6163" t="s">
        <v>13456</v>
      </c>
      <c r="D6163" t="s">
        <v>4023</v>
      </c>
      <c r="E6163" t="s">
        <v>4024</v>
      </c>
      <c r="F6163" t="s">
        <v>13495</v>
      </c>
      <c r="G6163" s="11"/>
      <c r="H6163" s="11"/>
    </row>
    <row r="6164" spans="1:8" x14ac:dyDescent="0.35">
      <c r="A6164" t="str">
        <f t="shared" si="97"/>
        <v>RTGFG209A</v>
      </c>
      <c r="B6164" t="s">
        <v>226</v>
      </c>
      <c r="C6164" t="s">
        <v>13456</v>
      </c>
      <c r="D6164" t="s">
        <v>4023</v>
      </c>
      <c r="E6164" t="s">
        <v>4024</v>
      </c>
      <c r="F6164" t="s">
        <v>13496</v>
      </c>
      <c r="G6164" s="11"/>
      <c r="H6164" s="11"/>
    </row>
    <row r="6165" spans="1:8" x14ac:dyDescent="0.35">
      <c r="A6165" t="str">
        <f t="shared" si="97"/>
        <v>RTGFGCCU</v>
      </c>
      <c r="B6165" t="s">
        <v>226</v>
      </c>
      <c r="C6165" t="s">
        <v>13456</v>
      </c>
      <c r="D6165" t="s">
        <v>4023</v>
      </c>
      <c r="E6165" t="s">
        <v>4024</v>
      </c>
      <c r="F6165" t="s">
        <v>8471</v>
      </c>
      <c r="G6165" s="11"/>
      <c r="H6165" s="11"/>
    </row>
    <row r="6166" spans="1:8" x14ac:dyDescent="0.35">
      <c r="A6166" t="str">
        <f t="shared" si="97"/>
        <v>RTGFGDOL</v>
      </c>
      <c r="B6166" t="s">
        <v>226</v>
      </c>
      <c r="C6166" t="s">
        <v>13456</v>
      </c>
      <c r="D6166" t="s">
        <v>4023</v>
      </c>
      <c r="E6166" t="s">
        <v>4024</v>
      </c>
      <c r="F6166" t="s">
        <v>13497</v>
      </c>
      <c r="G6166" s="11"/>
      <c r="H6166" s="11"/>
    </row>
    <row r="6167" spans="1:8" x14ac:dyDescent="0.35">
      <c r="A6167" t="str">
        <f t="shared" si="97"/>
        <v>RTGFGEPU</v>
      </c>
      <c r="B6167" t="s">
        <v>226</v>
      </c>
      <c r="C6167" t="s">
        <v>13456</v>
      </c>
      <c r="D6167" t="s">
        <v>4023</v>
      </c>
      <c r="E6167" t="s">
        <v>4024</v>
      </c>
      <c r="F6167" t="s">
        <v>13498</v>
      </c>
      <c r="G6167" s="11"/>
      <c r="H6167" s="11"/>
    </row>
    <row r="6168" spans="1:8" x14ac:dyDescent="0.35">
      <c r="A6168" t="str">
        <f t="shared" si="97"/>
        <v>RTGFGICU</v>
      </c>
      <c r="B6168" t="s">
        <v>226</v>
      </c>
      <c r="C6168" t="s">
        <v>13456</v>
      </c>
      <c r="D6168" t="s">
        <v>4023</v>
      </c>
      <c r="E6168" t="s">
        <v>4024</v>
      </c>
      <c r="F6168" t="s">
        <v>8828</v>
      </c>
      <c r="G6168" s="11"/>
      <c r="H6168" s="11"/>
    </row>
    <row r="6169" spans="1:8" x14ac:dyDescent="0.35">
      <c r="A6169" t="str">
        <f t="shared" si="97"/>
        <v>RTGFGLAB</v>
      </c>
      <c r="B6169" t="s">
        <v>226</v>
      </c>
      <c r="C6169" t="s">
        <v>13456</v>
      </c>
      <c r="D6169" t="s">
        <v>4023</v>
      </c>
      <c r="E6169" t="s">
        <v>4024</v>
      </c>
      <c r="F6169" t="s">
        <v>13499</v>
      </c>
      <c r="G6169" s="11"/>
      <c r="H6169" s="11"/>
    </row>
    <row r="6170" spans="1:8" x14ac:dyDescent="0.35">
      <c r="A6170" t="str">
        <f t="shared" si="97"/>
        <v>RTGFGMAU</v>
      </c>
      <c r="B6170" t="s">
        <v>226</v>
      </c>
      <c r="C6170" t="s">
        <v>13456</v>
      </c>
      <c r="D6170" t="s">
        <v>4023</v>
      </c>
      <c r="E6170" t="s">
        <v>4024</v>
      </c>
      <c r="F6170" t="s">
        <v>9146</v>
      </c>
      <c r="G6170" s="11"/>
      <c r="H6170" s="11"/>
    </row>
    <row r="6171" spans="1:8" x14ac:dyDescent="0.35">
      <c r="A6171" t="str">
        <f t="shared" si="97"/>
        <v>RTGFGNICU</v>
      </c>
      <c r="B6171" t="s">
        <v>226</v>
      </c>
      <c r="C6171" t="s">
        <v>13456</v>
      </c>
      <c r="D6171" t="s">
        <v>4023</v>
      </c>
      <c r="E6171" t="s">
        <v>4024</v>
      </c>
      <c r="F6171" t="s">
        <v>8404</v>
      </c>
      <c r="G6171" s="11"/>
      <c r="H6171" s="11"/>
    </row>
    <row r="6172" spans="1:8" x14ac:dyDescent="0.35">
      <c r="A6172" t="str">
        <f t="shared" si="97"/>
        <v>RTGFGNMU</v>
      </c>
      <c r="B6172" t="s">
        <v>226</v>
      </c>
      <c r="C6172" t="s">
        <v>13456</v>
      </c>
      <c r="D6172" t="s">
        <v>4023</v>
      </c>
      <c r="E6172" t="s">
        <v>4024</v>
      </c>
      <c r="F6172" t="s">
        <v>13500</v>
      </c>
      <c r="G6172" s="11"/>
      <c r="H6172" s="11"/>
    </row>
    <row r="6173" spans="1:8" x14ac:dyDescent="0.35">
      <c r="A6173" t="str">
        <f t="shared" si="97"/>
        <v>RTGFGPUFF</v>
      </c>
      <c r="B6173" t="s">
        <v>226</v>
      </c>
      <c r="C6173" t="s">
        <v>13456</v>
      </c>
      <c r="D6173" t="s">
        <v>4023</v>
      </c>
      <c r="E6173" t="s">
        <v>4024</v>
      </c>
      <c r="F6173" t="s">
        <v>13501</v>
      </c>
      <c r="G6173" s="11"/>
      <c r="H6173" s="11"/>
    </row>
    <row r="6174" spans="1:8" x14ac:dyDescent="0.35">
      <c r="A6174" t="str">
        <f t="shared" si="97"/>
        <v>RTGFGSAU</v>
      </c>
      <c r="B6174" t="s">
        <v>226</v>
      </c>
      <c r="C6174" t="s">
        <v>13456</v>
      </c>
      <c r="D6174" t="s">
        <v>4023</v>
      </c>
      <c r="E6174" t="s">
        <v>4024</v>
      </c>
      <c r="F6174" t="s">
        <v>8405</v>
      </c>
      <c r="G6174" s="11"/>
      <c r="H6174" s="11"/>
    </row>
    <row r="6175" spans="1:8" x14ac:dyDescent="0.35">
      <c r="A6175" t="str">
        <f t="shared" si="97"/>
        <v>RTGFGSUNF</v>
      </c>
      <c r="B6175" t="s">
        <v>226</v>
      </c>
      <c r="C6175" t="s">
        <v>13456</v>
      </c>
      <c r="D6175" t="s">
        <v>4023</v>
      </c>
      <c r="E6175" t="s">
        <v>4024</v>
      </c>
      <c r="F6175" t="s">
        <v>13502</v>
      </c>
      <c r="G6175" s="11"/>
      <c r="H6175" s="11"/>
    </row>
    <row r="6176" spans="1:8" x14ac:dyDescent="0.35">
      <c r="A6176" t="str">
        <f t="shared" si="97"/>
        <v>RTG54Anna</v>
      </c>
      <c r="B6176" t="s">
        <v>226</v>
      </c>
      <c r="C6176" t="s">
        <v>13456</v>
      </c>
      <c r="D6176" t="s">
        <v>4025</v>
      </c>
      <c r="E6176" t="s">
        <v>4026</v>
      </c>
      <c r="F6176" t="s">
        <v>13503</v>
      </c>
      <c r="G6176" s="11"/>
      <c r="H6176" s="11"/>
    </row>
    <row r="6177" spans="1:8" x14ac:dyDescent="0.35">
      <c r="A6177" t="str">
        <f t="shared" si="97"/>
        <v>RTG54Darwin</v>
      </c>
      <c r="B6177" t="s">
        <v>226</v>
      </c>
      <c r="C6177" t="s">
        <v>13456</v>
      </c>
      <c r="D6177" t="s">
        <v>4025</v>
      </c>
      <c r="E6177" t="s">
        <v>4026</v>
      </c>
      <c r="F6177" t="s">
        <v>10963</v>
      </c>
      <c r="G6177" s="11"/>
      <c r="H6177" s="11"/>
    </row>
    <row r="6178" spans="1:8" x14ac:dyDescent="0.35">
      <c r="A6178" t="str">
        <f t="shared" si="97"/>
        <v>RTG54Maternity</v>
      </c>
      <c r="B6178" t="s">
        <v>226</v>
      </c>
      <c r="C6178" t="s">
        <v>13456</v>
      </c>
      <c r="D6178" t="s">
        <v>4025</v>
      </c>
      <c r="E6178" t="s">
        <v>4026</v>
      </c>
      <c r="F6178" t="s">
        <v>9133</v>
      </c>
      <c r="G6178" s="11"/>
      <c r="H6178" s="11"/>
    </row>
    <row r="6179" spans="1:8" x14ac:dyDescent="0.35">
      <c r="A6179" t="str">
        <f t="shared" si="97"/>
        <v>RTG50Philip</v>
      </c>
      <c r="B6179" t="s">
        <v>226</v>
      </c>
      <c r="C6179" t="s">
        <v>13456</v>
      </c>
      <c r="D6179" t="s">
        <v>4027</v>
      </c>
      <c r="E6179" t="s">
        <v>4028</v>
      </c>
      <c r="F6179" t="s">
        <v>13504</v>
      </c>
      <c r="G6179" s="11"/>
      <c r="H6179" s="11"/>
    </row>
    <row r="6180" spans="1:8" x14ac:dyDescent="0.35">
      <c r="A6180" t="str">
        <f t="shared" si="97"/>
        <v>RWEAEGH-Coronary Care Unit</v>
      </c>
      <c r="B6180" t="s">
        <v>227</v>
      </c>
      <c r="C6180" t="s">
        <v>13505</v>
      </c>
      <c r="D6180" t="s">
        <v>5169</v>
      </c>
      <c r="E6180" t="s">
        <v>5170</v>
      </c>
      <c r="F6180" t="s">
        <v>13506</v>
      </c>
      <c r="G6180" s="11"/>
      <c r="H6180" s="11"/>
    </row>
    <row r="6181" spans="1:8" x14ac:dyDescent="0.35">
      <c r="A6181" t="str">
        <f t="shared" si="97"/>
        <v>RWEAEGH-ITU - Glenfield (General and Cardiac Intensive Care)</v>
      </c>
      <c r="B6181" t="s">
        <v>227</v>
      </c>
      <c r="C6181" t="s">
        <v>13505</v>
      </c>
      <c r="D6181" t="s">
        <v>5169</v>
      </c>
      <c r="E6181" t="s">
        <v>5170</v>
      </c>
      <c r="F6181" t="s">
        <v>13507</v>
      </c>
      <c r="G6181" s="11"/>
      <c r="H6181" s="11"/>
    </row>
    <row r="6182" spans="1:8" x14ac:dyDescent="0.35">
      <c r="A6182" t="str">
        <f t="shared" si="97"/>
        <v>RWEAEGH-Paed ITU - Children’s Cardiac Intensive Care</v>
      </c>
      <c r="B6182" t="s">
        <v>227</v>
      </c>
      <c r="C6182" t="s">
        <v>13505</v>
      </c>
      <c r="D6182" t="s">
        <v>5169</v>
      </c>
      <c r="E6182" t="s">
        <v>5170</v>
      </c>
      <c r="F6182" t="s">
        <v>13508</v>
      </c>
      <c r="G6182" s="11"/>
      <c r="H6182" s="11"/>
    </row>
    <row r="6183" spans="1:8" x14ac:dyDescent="0.35">
      <c r="A6183" t="str">
        <f t="shared" si="97"/>
        <v>RWEAEGH-Wd 15 Respiratory</v>
      </c>
      <c r="B6183" t="s">
        <v>227</v>
      </c>
      <c r="C6183" t="s">
        <v>13505</v>
      </c>
      <c r="D6183" t="s">
        <v>5169</v>
      </c>
      <c r="E6183" t="s">
        <v>5170</v>
      </c>
      <c r="F6183" t="s">
        <v>13509</v>
      </c>
      <c r="G6183" s="11"/>
      <c r="H6183" s="11"/>
    </row>
    <row r="6184" spans="1:8" x14ac:dyDescent="0.35">
      <c r="A6184" t="str">
        <f t="shared" si="97"/>
        <v>RWEAEGH-Wd 16 Respiratory</v>
      </c>
      <c r="B6184" t="s">
        <v>227</v>
      </c>
      <c r="C6184" t="s">
        <v>13505</v>
      </c>
      <c r="D6184" t="s">
        <v>5169</v>
      </c>
      <c r="E6184" t="s">
        <v>5170</v>
      </c>
      <c r="F6184" t="s">
        <v>13510</v>
      </c>
      <c r="G6184" s="11"/>
      <c r="H6184" s="11"/>
    </row>
    <row r="6185" spans="1:8" x14ac:dyDescent="0.35">
      <c r="A6185" t="str">
        <f t="shared" si="97"/>
        <v>RWEAEGH-Wd 17 Respiratory</v>
      </c>
      <c r="B6185" t="s">
        <v>227</v>
      </c>
      <c r="C6185" t="s">
        <v>13505</v>
      </c>
      <c r="D6185" t="s">
        <v>5169</v>
      </c>
      <c r="E6185" t="s">
        <v>5170</v>
      </c>
      <c r="F6185" t="s">
        <v>13511</v>
      </c>
      <c r="G6185" s="11"/>
      <c r="H6185" s="11"/>
    </row>
    <row r="6186" spans="1:8" x14ac:dyDescent="0.35">
      <c r="A6186" t="str">
        <f t="shared" si="97"/>
        <v>RWEAEGH-Wd 23</v>
      </c>
      <c r="B6186" t="s">
        <v>227</v>
      </c>
      <c r="C6186" t="s">
        <v>13505</v>
      </c>
      <c r="D6186" t="s">
        <v>5169</v>
      </c>
      <c r="E6186" t="s">
        <v>5170</v>
      </c>
      <c r="F6186" t="s">
        <v>13512</v>
      </c>
      <c r="G6186" s="11"/>
      <c r="H6186" s="11"/>
    </row>
    <row r="6187" spans="1:8" x14ac:dyDescent="0.35">
      <c r="A6187" t="str">
        <f t="shared" si="97"/>
        <v>RWEAEGH-Wd 26 Thoracic Surgery</v>
      </c>
      <c r="B6187" t="s">
        <v>227</v>
      </c>
      <c r="C6187" t="s">
        <v>13505</v>
      </c>
      <c r="D6187" t="s">
        <v>5169</v>
      </c>
      <c r="E6187" t="s">
        <v>5170</v>
      </c>
      <c r="F6187" t="s">
        <v>13513</v>
      </c>
      <c r="G6187" s="11"/>
      <c r="H6187" s="11"/>
    </row>
    <row r="6188" spans="1:8" x14ac:dyDescent="0.35">
      <c r="A6188" t="str">
        <f t="shared" si="97"/>
        <v>RWEAEGH-Wd 27 Cardiology</v>
      </c>
      <c r="B6188" t="s">
        <v>227</v>
      </c>
      <c r="C6188" t="s">
        <v>13505</v>
      </c>
      <c r="D6188" t="s">
        <v>5169</v>
      </c>
      <c r="E6188" t="s">
        <v>5170</v>
      </c>
      <c r="F6188" t="s">
        <v>13514</v>
      </c>
      <c r="G6188" s="11"/>
      <c r="H6188" s="11"/>
    </row>
    <row r="6189" spans="1:8" x14ac:dyDescent="0.35">
      <c r="A6189" t="str">
        <f t="shared" si="97"/>
        <v>RWEAEGH-Wd 28 Cardiology</v>
      </c>
      <c r="B6189" t="s">
        <v>227</v>
      </c>
      <c r="C6189" t="s">
        <v>13505</v>
      </c>
      <c r="D6189" t="s">
        <v>5169</v>
      </c>
      <c r="E6189" t="s">
        <v>5170</v>
      </c>
      <c r="F6189" t="s">
        <v>13515</v>
      </c>
      <c r="G6189" s="11"/>
      <c r="H6189" s="11"/>
    </row>
    <row r="6190" spans="1:8" x14ac:dyDescent="0.35">
      <c r="A6190" t="str">
        <f t="shared" si="97"/>
        <v>RWEAEGH-Wd 29 Respiratory</v>
      </c>
      <c r="B6190" t="s">
        <v>227</v>
      </c>
      <c r="C6190" t="s">
        <v>13505</v>
      </c>
      <c r="D6190" t="s">
        <v>5169</v>
      </c>
      <c r="E6190" t="s">
        <v>5170</v>
      </c>
      <c r="F6190" t="s">
        <v>13516</v>
      </c>
      <c r="G6190" s="11"/>
      <c r="H6190" s="11"/>
    </row>
    <row r="6191" spans="1:8" x14ac:dyDescent="0.35">
      <c r="A6191" t="str">
        <f t="shared" si="97"/>
        <v>RWEAEGH-Wd 30 Childrens Cardiology</v>
      </c>
      <c r="B6191" t="s">
        <v>227</v>
      </c>
      <c r="C6191" t="s">
        <v>13505</v>
      </c>
      <c r="D6191" t="s">
        <v>5169</v>
      </c>
      <c r="E6191" t="s">
        <v>5170</v>
      </c>
      <c r="F6191" t="s">
        <v>13517</v>
      </c>
      <c r="G6191" s="11"/>
      <c r="H6191" s="11"/>
    </row>
    <row r="6192" spans="1:8" x14ac:dyDescent="0.35">
      <c r="A6192" t="str">
        <f t="shared" ref="A6192:A6255" si="98">CONCATENATE(D6192,F6192)</f>
        <v>RWEAEGH-Wd 31 Cardiac Surgery</v>
      </c>
      <c r="B6192" t="s">
        <v>227</v>
      </c>
      <c r="C6192" t="s">
        <v>13505</v>
      </c>
      <c r="D6192" t="s">
        <v>5169</v>
      </c>
      <c r="E6192" t="s">
        <v>5170</v>
      </c>
      <c r="F6192" t="s">
        <v>13518</v>
      </c>
      <c r="G6192" s="11"/>
      <c r="H6192" s="11"/>
    </row>
    <row r="6193" spans="1:8" x14ac:dyDescent="0.35">
      <c r="A6193" t="str">
        <f t="shared" si="98"/>
        <v>RWEAEGH-Wd 32 Cardiology Procedures</v>
      </c>
      <c r="B6193" t="s">
        <v>227</v>
      </c>
      <c r="C6193" t="s">
        <v>13505</v>
      </c>
      <c r="D6193" t="s">
        <v>5169</v>
      </c>
      <c r="E6193" t="s">
        <v>5170</v>
      </c>
      <c r="F6193" t="s">
        <v>13519</v>
      </c>
      <c r="G6193" s="11"/>
      <c r="H6193" s="11"/>
    </row>
    <row r="6194" spans="1:8" x14ac:dyDescent="0.35">
      <c r="A6194" t="str">
        <f t="shared" si="98"/>
        <v>RWEAEGH-Wd 33 Cardiology</v>
      </c>
      <c r="B6194" t="s">
        <v>227</v>
      </c>
      <c r="C6194" t="s">
        <v>13505</v>
      </c>
      <c r="D6194" t="s">
        <v>5169</v>
      </c>
      <c r="E6194" t="s">
        <v>5170</v>
      </c>
      <c r="F6194" t="s">
        <v>13520</v>
      </c>
      <c r="G6194" s="11"/>
      <c r="H6194" s="11"/>
    </row>
    <row r="6195" spans="1:8" x14ac:dyDescent="0.35">
      <c r="A6195" t="str">
        <f t="shared" si="98"/>
        <v>RWEAEGH-Wd 33A Cardiology</v>
      </c>
      <c r="B6195" t="s">
        <v>227</v>
      </c>
      <c r="C6195" t="s">
        <v>13505</v>
      </c>
      <c r="D6195" t="s">
        <v>5169</v>
      </c>
      <c r="E6195" t="s">
        <v>5170</v>
      </c>
      <c r="F6195" t="s">
        <v>13521</v>
      </c>
      <c r="G6195" s="11"/>
      <c r="H6195" s="11"/>
    </row>
    <row r="6196" spans="1:8" x14ac:dyDescent="0.35">
      <c r="A6196" t="str">
        <f t="shared" si="98"/>
        <v>RWEAKLGH-Brain Injury Unit</v>
      </c>
      <c r="B6196" t="s">
        <v>227</v>
      </c>
      <c r="C6196" t="s">
        <v>13505</v>
      </c>
      <c r="D6196" t="s">
        <v>5171</v>
      </c>
      <c r="E6196" t="s">
        <v>5172</v>
      </c>
      <c r="F6196" t="s">
        <v>13522</v>
      </c>
      <c r="G6196" s="11"/>
      <c r="H6196" s="11"/>
    </row>
    <row r="6197" spans="1:8" x14ac:dyDescent="0.35">
      <c r="A6197" t="str">
        <f t="shared" si="98"/>
        <v>RWEAKLGH-Delivery Suite</v>
      </c>
      <c r="B6197" t="s">
        <v>227</v>
      </c>
      <c r="C6197" t="s">
        <v>13505</v>
      </c>
      <c r="D6197" t="s">
        <v>5171</v>
      </c>
      <c r="E6197" t="s">
        <v>5172</v>
      </c>
      <c r="F6197" t="s">
        <v>13523</v>
      </c>
      <c r="G6197" s="11"/>
      <c r="H6197" s="11"/>
    </row>
    <row r="6198" spans="1:8" x14ac:dyDescent="0.35">
      <c r="A6198" t="str">
        <f t="shared" si="98"/>
        <v>RWEAKLGH-ITU (Gen.Surgery,Urology,Gynae,Ortho &amp; Renal Transplant)</v>
      </c>
      <c r="B6198" t="s">
        <v>227</v>
      </c>
      <c r="C6198" t="s">
        <v>13505</v>
      </c>
      <c r="D6198" t="s">
        <v>5171</v>
      </c>
      <c r="E6198" t="s">
        <v>5172</v>
      </c>
      <c r="F6198" t="s">
        <v>13524</v>
      </c>
      <c r="G6198" s="11"/>
      <c r="H6198" s="11"/>
    </row>
    <row r="6199" spans="1:8" x14ac:dyDescent="0.35">
      <c r="A6199" t="str">
        <f t="shared" si="98"/>
        <v>RWEAKLGH-NICU Neo-Natal Intensive Care</v>
      </c>
      <c r="B6199" t="s">
        <v>227</v>
      </c>
      <c r="C6199" t="s">
        <v>13505</v>
      </c>
      <c r="D6199" t="s">
        <v>5171</v>
      </c>
      <c r="E6199" t="s">
        <v>5172</v>
      </c>
      <c r="F6199" t="s">
        <v>13525</v>
      </c>
      <c r="G6199" s="11"/>
      <c r="H6199" s="11"/>
    </row>
    <row r="6200" spans="1:8" x14ac:dyDescent="0.35">
      <c r="A6200" t="str">
        <f t="shared" si="98"/>
        <v>RWEAKLGH-NRU Neuro Rehab</v>
      </c>
      <c r="B6200" t="s">
        <v>227</v>
      </c>
      <c r="C6200" t="s">
        <v>13505</v>
      </c>
      <c r="D6200" t="s">
        <v>5171</v>
      </c>
      <c r="E6200" t="s">
        <v>5172</v>
      </c>
      <c r="F6200" t="s">
        <v>13526</v>
      </c>
      <c r="G6200" s="11"/>
      <c r="H6200" s="11"/>
    </row>
    <row r="6201" spans="1:8" x14ac:dyDescent="0.35">
      <c r="A6201" t="str">
        <f t="shared" si="98"/>
        <v>RWEAKLGH-Wd 10 CAPD Renal</v>
      </c>
      <c r="B6201" t="s">
        <v>227</v>
      </c>
      <c r="C6201" t="s">
        <v>13505</v>
      </c>
      <c r="D6201" t="s">
        <v>5171</v>
      </c>
      <c r="E6201" t="s">
        <v>5172</v>
      </c>
      <c r="F6201" t="s">
        <v>13527</v>
      </c>
      <c r="G6201" s="11"/>
      <c r="H6201" s="11"/>
    </row>
    <row r="6202" spans="1:8" x14ac:dyDescent="0.35">
      <c r="A6202" t="str">
        <f t="shared" si="98"/>
        <v>RWEAKLGH-Wd 14 Elective Ortho</v>
      </c>
      <c r="B6202" t="s">
        <v>227</v>
      </c>
      <c r="C6202" t="s">
        <v>13505</v>
      </c>
      <c r="D6202" t="s">
        <v>5171</v>
      </c>
      <c r="E6202" t="s">
        <v>5172</v>
      </c>
      <c r="F6202" t="s">
        <v>13528</v>
      </c>
      <c r="G6202" s="11"/>
      <c r="H6202" s="11"/>
    </row>
    <row r="6203" spans="1:8" x14ac:dyDescent="0.35">
      <c r="A6203" t="str">
        <f t="shared" si="98"/>
        <v>RWEAKLGH-Wd 15 High Dependency Renal</v>
      </c>
      <c r="B6203" t="s">
        <v>227</v>
      </c>
      <c r="C6203" t="s">
        <v>13505</v>
      </c>
      <c r="D6203" t="s">
        <v>5171</v>
      </c>
      <c r="E6203" t="s">
        <v>5172</v>
      </c>
      <c r="F6203" t="s">
        <v>13529</v>
      </c>
      <c r="G6203" s="11"/>
      <c r="H6203" s="11"/>
    </row>
    <row r="6204" spans="1:8" x14ac:dyDescent="0.35">
      <c r="A6204" t="str">
        <f t="shared" si="98"/>
        <v>RWEAKLGH-Wd 15 Nephrology Renal</v>
      </c>
      <c r="B6204" t="s">
        <v>227</v>
      </c>
      <c r="C6204" t="s">
        <v>13505</v>
      </c>
      <c r="D6204" t="s">
        <v>5171</v>
      </c>
      <c r="E6204" t="s">
        <v>5172</v>
      </c>
      <c r="F6204" t="s">
        <v>13530</v>
      </c>
      <c r="G6204" s="11"/>
      <c r="H6204" s="11"/>
    </row>
    <row r="6205" spans="1:8" x14ac:dyDescent="0.35">
      <c r="A6205" t="str">
        <f t="shared" si="98"/>
        <v>RWEAKLGH-Wd 17 Renal Transplant</v>
      </c>
      <c r="B6205" t="s">
        <v>227</v>
      </c>
      <c r="C6205" t="s">
        <v>13505</v>
      </c>
      <c r="D6205" t="s">
        <v>5171</v>
      </c>
      <c r="E6205" t="s">
        <v>5172</v>
      </c>
      <c r="F6205" t="s">
        <v>13531</v>
      </c>
      <c r="G6205" s="11"/>
      <c r="H6205" s="11"/>
    </row>
    <row r="6206" spans="1:8" x14ac:dyDescent="0.35">
      <c r="A6206" t="str">
        <f t="shared" si="98"/>
        <v>RWEAKLGH-Wd 19 Elective Ortho (Previously Wd 16)</v>
      </c>
      <c r="B6206" t="s">
        <v>227</v>
      </c>
      <c r="C6206" t="s">
        <v>13505</v>
      </c>
      <c r="D6206" t="s">
        <v>5171</v>
      </c>
      <c r="E6206" t="s">
        <v>5172</v>
      </c>
      <c r="F6206" t="s">
        <v>13532</v>
      </c>
      <c r="G6206" s="11"/>
      <c r="H6206" s="11"/>
    </row>
    <row r="6207" spans="1:8" x14ac:dyDescent="0.35">
      <c r="A6207" t="str">
        <f t="shared" si="98"/>
        <v>RWEAKLGH-Wd 20 Surgery</v>
      </c>
      <c r="B6207" t="s">
        <v>227</v>
      </c>
      <c r="C6207" t="s">
        <v>13505</v>
      </c>
      <c r="D6207" t="s">
        <v>5171</v>
      </c>
      <c r="E6207" t="s">
        <v>5172</v>
      </c>
      <c r="F6207" t="s">
        <v>13533</v>
      </c>
      <c r="G6207" s="11"/>
      <c r="H6207" s="11"/>
    </row>
    <row r="6208" spans="1:8" x14ac:dyDescent="0.35">
      <c r="A6208" t="str">
        <f t="shared" si="98"/>
        <v>RWEAKLGH-Wd 22 Female surgery</v>
      </c>
      <c r="B6208" t="s">
        <v>227</v>
      </c>
      <c r="C6208" t="s">
        <v>13505</v>
      </c>
      <c r="D6208" t="s">
        <v>5171</v>
      </c>
      <c r="E6208" t="s">
        <v>5172</v>
      </c>
      <c r="F6208" t="s">
        <v>13534</v>
      </c>
      <c r="G6208" s="11"/>
      <c r="H6208" s="11"/>
    </row>
    <row r="6209" spans="1:8" x14ac:dyDescent="0.35">
      <c r="A6209" t="str">
        <f t="shared" si="98"/>
        <v>RWEAKLGH-Wd 26 Urology Surgery</v>
      </c>
      <c r="B6209" t="s">
        <v>227</v>
      </c>
      <c r="C6209" t="s">
        <v>13505</v>
      </c>
      <c r="D6209" t="s">
        <v>5171</v>
      </c>
      <c r="E6209" t="s">
        <v>5172</v>
      </c>
      <c r="F6209" t="s">
        <v>13535</v>
      </c>
      <c r="G6209" s="11"/>
      <c r="H6209" s="11"/>
    </row>
    <row r="6210" spans="1:8" x14ac:dyDescent="0.35">
      <c r="A6210" t="str">
        <f t="shared" si="98"/>
        <v>RWEAKLGH-Wd 27 Surgery (&amp; SACU)</v>
      </c>
      <c r="B6210" t="s">
        <v>227</v>
      </c>
      <c r="C6210" t="s">
        <v>13505</v>
      </c>
      <c r="D6210" t="s">
        <v>5171</v>
      </c>
      <c r="E6210" t="s">
        <v>5172</v>
      </c>
      <c r="F6210" t="s">
        <v>13536</v>
      </c>
      <c r="G6210" s="11"/>
      <c r="H6210" s="11"/>
    </row>
    <row r="6211" spans="1:8" x14ac:dyDescent="0.35">
      <c r="A6211" t="str">
        <f t="shared" si="98"/>
        <v>RWEAKLGH-Wd 28 Surgery/Urology Admission</v>
      </c>
      <c r="B6211" t="s">
        <v>227</v>
      </c>
      <c r="C6211" t="s">
        <v>13505</v>
      </c>
      <c r="D6211" t="s">
        <v>5171</v>
      </c>
      <c r="E6211" t="s">
        <v>5172</v>
      </c>
      <c r="F6211" t="s">
        <v>13537</v>
      </c>
      <c r="G6211" s="11"/>
      <c r="H6211" s="11"/>
    </row>
    <row r="6212" spans="1:8" x14ac:dyDescent="0.35">
      <c r="A6212" t="str">
        <f t="shared" si="98"/>
        <v>RWEAKLGH-Wd 3 Stroke Rehab</v>
      </c>
      <c r="B6212" t="s">
        <v>227</v>
      </c>
      <c r="C6212" t="s">
        <v>13505</v>
      </c>
      <c r="D6212" t="s">
        <v>5171</v>
      </c>
      <c r="E6212" t="s">
        <v>5172</v>
      </c>
      <c r="F6212" t="s">
        <v>13538</v>
      </c>
      <c r="G6212" s="11"/>
      <c r="H6212" s="11"/>
    </row>
    <row r="6213" spans="1:8" x14ac:dyDescent="0.35">
      <c r="A6213" t="str">
        <f t="shared" si="98"/>
        <v>RWEAKLGH-Wd 31 Gynae</v>
      </c>
      <c r="B6213" t="s">
        <v>227</v>
      </c>
      <c r="C6213" t="s">
        <v>13505</v>
      </c>
      <c r="D6213" t="s">
        <v>5171</v>
      </c>
      <c r="E6213" t="s">
        <v>5172</v>
      </c>
      <c r="F6213" t="s">
        <v>13539</v>
      </c>
      <c r="G6213" s="11"/>
      <c r="H6213" s="11"/>
    </row>
    <row r="6214" spans="1:8" x14ac:dyDescent="0.35">
      <c r="A6214" t="str">
        <f t="shared" si="98"/>
        <v>RWEAALRI-Bone Marrow Transplant Unit</v>
      </c>
      <c r="B6214" t="s">
        <v>227</v>
      </c>
      <c r="C6214" t="s">
        <v>13505</v>
      </c>
      <c r="D6214" t="s">
        <v>5173</v>
      </c>
      <c r="E6214" t="s">
        <v>5174</v>
      </c>
      <c r="F6214" t="s">
        <v>13540</v>
      </c>
      <c r="G6214" s="11"/>
      <c r="H6214" s="11"/>
    </row>
    <row r="6215" spans="1:8" x14ac:dyDescent="0.35">
      <c r="A6215" t="str">
        <f t="shared" si="98"/>
        <v>RWEAALRI-Childrens Intensive Care Unit</v>
      </c>
      <c r="B6215" t="s">
        <v>227</v>
      </c>
      <c r="C6215" t="s">
        <v>13505</v>
      </c>
      <c r="D6215" t="s">
        <v>5173</v>
      </c>
      <c r="E6215" t="s">
        <v>5174</v>
      </c>
      <c r="F6215" t="s">
        <v>13541</v>
      </c>
      <c r="G6215" s="11"/>
      <c r="H6215" s="11"/>
    </row>
    <row r="6216" spans="1:8" x14ac:dyDescent="0.35">
      <c r="A6216" t="str">
        <f t="shared" si="98"/>
        <v>RWEAALRI-Delivery Suite</v>
      </c>
      <c r="B6216" t="s">
        <v>227</v>
      </c>
      <c r="C6216" t="s">
        <v>13505</v>
      </c>
      <c r="D6216" t="s">
        <v>5173</v>
      </c>
      <c r="E6216" t="s">
        <v>5174</v>
      </c>
      <c r="F6216" t="s">
        <v>13542</v>
      </c>
      <c r="G6216" s="11"/>
      <c r="H6216" s="11"/>
    </row>
    <row r="6217" spans="1:8" x14ac:dyDescent="0.35">
      <c r="A6217" t="str">
        <f t="shared" si="98"/>
        <v>RWEAALRI-GAU (Gynaecology admissions)</v>
      </c>
      <c r="B6217" t="s">
        <v>227</v>
      </c>
      <c r="C6217" t="s">
        <v>13505</v>
      </c>
      <c r="D6217" t="s">
        <v>5173</v>
      </c>
      <c r="E6217" t="s">
        <v>5174</v>
      </c>
      <c r="F6217" t="s">
        <v>13543</v>
      </c>
      <c r="G6217" s="11"/>
      <c r="H6217" s="11"/>
    </row>
    <row r="6218" spans="1:8" x14ac:dyDescent="0.35">
      <c r="A6218" t="str">
        <f t="shared" si="98"/>
        <v>RWEAALRI-Hampton Suite</v>
      </c>
      <c r="B6218" t="s">
        <v>227</v>
      </c>
      <c r="C6218" t="s">
        <v>13505</v>
      </c>
      <c r="D6218" t="s">
        <v>5173</v>
      </c>
      <c r="E6218" t="s">
        <v>5174</v>
      </c>
      <c r="F6218" t="s">
        <v>13544</v>
      </c>
      <c r="G6218" s="11"/>
      <c r="H6218" s="11"/>
    </row>
    <row r="6219" spans="1:8" x14ac:dyDescent="0.35">
      <c r="A6219" t="str">
        <f t="shared" si="98"/>
        <v>RWEAALRI-Infectious Diseases Unit</v>
      </c>
      <c r="B6219" t="s">
        <v>227</v>
      </c>
      <c r="C6219" t="s">
        <v>13505</v>
      </c>
      <c r="D6219" t="s">
        <v>5173</v>
      </c>
      <c r="E6219" t="s">
        <v>5174</v>
      </c>
      <c r="F6219" t="s">
        <v>13545</v>
      </c>
      <c r="G6219" s="11"/>
      <c r="H6219" s="11"/>
    </row>
    <row r="6220" spans="1:8" x14ac:dyDescent="0.35">
      <c r="A6220" t="str">
        <f t="shared" si="98"/>
        <v>RWEAALRI-ITU (Gen.Surgery,Haematology,Med,Max.Facial)</v>
      </c>
      <c r="B6220" t="s">
        <v>227</v>
      </c>
      <c r="C6220" t="s">
        <v>13505</v>
      </c>
      <c r="D6220" t="s">
        <v>5173</v>
      </c>
      <c r="E6220" t="s">
        <v>5174</v>
      </c>
      <c r="F6220" t="s">
        <v>13546</v>
      </c>
      <c r="G6220" s="11"/>
      <c r="H6220" s="11"/>
    </row>
    <row r="6221" spans="1:8" x14ac:dyDescent="0.35">
      <c r="A6221" t="str">
        <f t="shared" si="98"/>
        <v>RWEAALRI-Kinmonth Unit Head, Neck, ENT Surg</v>
      </c>
      <c r="B6221" t="s">
        <v>227</v>
      </c>
      <c r="C6221" t="s">
        <v>13505</v>
      </c>
      <c r="D6221" t="s">
        <v>5173</v>
      </c>
      <c r="E6221" t="s">
        <v>5174</v>
      </c>
      <c r="F6221" t="s">
        <v>13547</v>
      </c>
      <c r="G6221" s="11"/>
      <c r="H6221" s="11"/>
    </row>
    <row r="6222" spans="1:8" x14ac:dyDescent="0.35">
      <c r="A6222" t="str">
        <f t="shared" si="98"/>
        <v>RWEAALRI-Neo-Natal Unit</v>
      </c>
      <c r="B6222" t="s">
        <v>227</v>
      </c>
      <c r="C6222" t="s">
        <v>13505</v>
      </c>
      <c r="D6222" t="s">
        <v>5173</v>
      </c>
      <c r="E6222" t="s">
        <v>5174</v>
      </c>
      <c r="F6222" t="s">
        <v>13548</v>
      </c>
      <c r="G6222" s="11"/>
      <c r="H6222" s="11"/>
    </row>
    <row r="6223" spans="1:8" x14ac:dyDescent="0.35">
      <c r="A6223" t="str">
        <f t="shared" si="98"/>
        <v>RWEAALRI-Stroke Wds 25/26</v>
      </c>
      <c r="B6223" t="s">
        <v>227</v>
      </c>
      <c r="C6223" t="s">
        <v>13505</v>
      </c>
      <c r="D6223" t="s">
        <v>5173</v>
      </c>
      <c r="E6223" t="s">
        <v>5174</v>
      </c>
      <c r="F6223" t="s">
        <v>13549</v>
      </c>
      <c r="G6223" s="11"/>
      <c r="H6223" s="11"/>
    </row>
    <row r="6224" spans="1:8" x14ac:dyDescent="0.35">
      <c r="A6224" t="str">
        <f t="shared" si="98"/>
        <v>RWEAALRI-Wd 10 Childrens Surgery</v>
      </c>
      <c r="B6224" t="s">
        <v>227</v>
      </c>
      <c r="C6224" t="s">
        <v>13505</v>
      </c>
      <c r="D6224" t="s">
        <v>5173</v>
      </c>
      <c r="E6224" t="s">
        <v>5174</v>
      </c>
      <c r="F6224" t="s">
        <v>13550</v>
      </c>
      <c r="G6224" s="11"/>
      <c r="H6224" s="11"/>
    </row>
    <row r="6225" spans="1:8" x14ac:dyDescent="0.35">
      <c r="A6225" t="str">
        <f t="shared" si="98"/>
        <v>RWEAALRI-Wd 11 Childrens Med</v>
      </c>
      <c r="B6225" t="s">
        <v>227</v>
      </c>
      <c r="C6225" t="s">
        <v>13505</v>
      </c>
      <c r="D6225" t="s">
        <v>5173</v>
      </c>
      <c r="E6225" t="s">
        <v>5174</v>
      </c>
      <c r="F6225" t="s">
        <v>13551</v>
      </c>
      <c r="G6225" s="11"/>
      <c r="H6225" s="11"/>
    </row>
    <row r="6226" spans="1:8" x14ac:dyDescent="0.35">
      <c r="A6226" t="str">
        <f t="shared" si="98"/>
        <v>RWEAALRI-Wd 12 Childrens Med</v>
      </c>
      <c r="B6226" t="s">
        <v>227</v>
      </c>
      <c r="C6226" t="s">
        <v>13505</v>
      </c>
      <c r="D6226" t="s">
        <v>5173</v>
      </c>
      <c r="E6226" t="s">
        <v>5174</v>
      </c>
      <c r="F6226" t="s">
        <v>13552</v>
      </c>
      <c r="G6226" s="11"/>
      <c r="H6226" s="11"/>
    </row>
    <row r="6227" spans="1:8" x14ac:dyDescent="0.35">
      <c r="A6227" t="str">
        <f t="shared" si="98"/>
        <v>RWEAALRI-Wd 14 Childrens Med</v>
      </c>
      <c r="B6227" t="s">
        <v>227</v>
      </c>
      <c r="C6227" t="s">
        <v>13505</v>
      </c>
      <c r="D6227" t="s">
        <v>5173</v>
      </c>
      <c r="E6227" t="s">
        <v>5174</v>
      </c>
      <c r="F6227" t="s">
        <v>13553</v>
      </c>
      <c r="G6227" s="11"/>
      <c r="H6227" s="11"/>
    </row>
    <row r="6228" spans="1:8" x14ac:dyDescent="0.35">
      <c r="A6228" t="str">
        <f t="shared" si="98"/>
        <v>RWEAALRI-Wd 17 Spinal/Trauma Ortho</v>
      </c>
      <c r="B6228" t="s">
        <v>227</v>
      </c>
      <c r="C6228" t="s">
        <v>13505</v>
      </c>
      <c r="D6228" t="s">
        <v>5173</v>
      </c>
      <c r="E6228" t="s">
        <v>5174</v>
      </c>
      <c r="F6228" t="s">
        <v>13554</v>
      </c>
      <c r="G6228" s="11"/>
      <c r="H6228" s="11"/>
    </row>
    <row r="6229" spans="1:8" x14ac:dyDescent="0.35">
      <c r="A6229" t="str">
        <f t="shared" si="98"/>
        <v>RWEAALRI-Wd 18 Trauma Ortho Admissions</v>
      </c>
      <c r="B6229" t="s">
        <v>227</v>
      </c>
      <c r="C6229" t="s">
        <v>13505</v>
      </c>
      <c r="D6229" t="s">
        <v>5173</v>
      </c>
      <c r="E6229" t="s">
        <v>5174</v>
      </c>
      <c r="F6229" t="s">
        <v>13555</v>
      </c>
      <c r="G6229" s="11"/>
      <c r="H6229" s="11"/>
    </row>
    <row r="6230" spans="1:8" x14ac:dyDescent="0.35">
      <c r="A6230" t="str">
        <f t="shared" si="98"/>
        <v>RWEAALRI-Wd 19 Childrens Surgery</v>
      </c>
      <c r="B6230" t="s">
        <v>227</v>
      </c>
      <c r="C6230" t="s">
        <v>13505</v>
      </c>
      <c r="D6230" t="s">
        <v>5173</v>
      </c>
      <c r="E6230" t="s">
        <v>5174</v>
      </c>
      <c r="F6230" t="s">
        <v>13556</v>
      </c>
      <c r="G6230" s="11"/>
      <c r="H6230" s="11"/>
    </row>
    <row r="6231" spans="1:8" x14ac:dyDescent="0.35">
      <c r="A6231" t="str">
        <f t="shared" si="98"/>
        <v>RWEAALRI-Wd 22 Surgery</v>
      </c>
      <c r="B6231" t="s">
        <v>227</v>
      </c>
      <c r="C6231" t="s">
        <v>13505</v>
      </c>
      <c r="D6231" t="s">
        <v>5173</v>
      </c>
      <c r="E6231" t="s">
        <v>5174</v>
      </c>
      <c r="F6231" t="s">
        <v>13557</v>
      </c>
      <c r="G6231" s="11"/>
      <c r="H6231" s="11"/>
    </row>
    <row r="6232" spans="1:8" x14ac:dyDescent="0.35">
      <c r="A6232" t="str">
        <f t="shared" si="98"/>
        <v>RWEAALRI-Wd 23 Specialist Med</v>
      </c>
      <c r="B6232" t="s">
        <v>227</v>
      </c>
      <c r="C6232" t="s">
        <v>13505</v>
      </c>
      <c r="D6232" t="s">
        <v>5173</v>
      </c>
      <c r="E6232" t="s">
        <v>5174</v>
      </c>
      <c r="F6232" t="s">
        <v>13558</v>
      </c>
      <c r="G6232" s="11"/>
      <c r="H6232" s="11"/>
    </row>
    <row r="6233" spans="1:8" x14ac:dyDescent="0.35">
      <c r="A6233" t="str">
        <f t="shared" si="98"/>
        <v>RWEAALRI-Wd 24 Specialist Med</v>
      </c>
      <c r="B6233" t="s">
        <v>227</v>
      </c>
      <c r="C6233" t="s">
        <v>13505</v>
      </c>
      <c r="D6233" t="s">
        <v>5173</v>
      </c>
      <c r="E6233" t="s">
        <v>5174</v>
      </c>
      <c r="F6233" t="s">
        <v>13559</v>
      </c>
      <c r="G6233" s="11"/>
      <c r="H6233" s="11"/>
    </row>
    <row r="6234" spans="1:8" x14ac:dyDescent="0.35">
      <c r="A6234" t="str">
        <f t="shared" si="98"/>
        <v>RWEAALRI-Wd 27 Childrens Onc &amp; Haem</v>
      </c>
      <c r="B6234" t="s">
        <v>227</v>
      </c>
      <c r="C6234" t="s">
        <v>13505</v>
      </c>
      <c r="D6234" t="s">
        <v>5173</v>
      </c>
      <c r="E6234" t="s">
        <v>5174</v>
      </c>
      <c r="F6234" t="s">
        <v>13560</v>
      </c>
      <c r="G6234" s="11"/>
      <c r="H6234" s="11"/>
    </row>
    <row r="6235" spans="1:8" x14ac:dyDescent="0.35">
      <c r="A6235" t="str">
        <f t="shared" si="98"/>
        <v>RWEAALRI-Wd 29 Older People</v>
      </c>
      <c r="B6235" t="s">
        <v>227</v>
      </c>
      <c r="C6235" t="s">
        <v>13505</v>
      </c>
      <c r="D6235" t="s">
        <v>5173</v>
      </c>
      <c r="E6235" t="s">
        <v>5174</v>
      </c>
      <c r="F6235" t="s">
        <v>13561</v>
      </c>
      <c r="G6235" s="11"/>
      <c r="H6235" s="11"/>
    </row>
    <row r="6236" spans="1:8" x14ac:dyDescent="0.35">
      <c r="A6236" t="str">
        <f t="shared" si="98"/>
        <v>RWEAALRI-Wd 30 Older people</v>
      </c>
      <c r="B6236" t="s">
        <v>227</v>
      </c>
      <c r="C6236" t="s">
        <v>13505</v>
      </c>
      <c r="D6236" t="s">
        <v>5173</v>
      </c>
      <c r="E6236" t="s">
        <v>5174</v>
      </c>
      <c r="F6236" t="s">
        <v>13562</v>
      </c>
      <c r="G6236" s="11"/>
      <c r="H6236" s="11"/>
    </row>
    <row r="6237" spans="1:8" x14ac:dyDescent="0.35">
      <c r="A6237" t="str">
        <f t="shared" si="98"/>
        <v>RWEAALRI-Wd 31 Older People</v>
      </c>
      <c r="B6237" t="s">
        <v>227</v>
      </c>
      <c r="C6237" t="s">
        <v>13505</v>
      </c>
      <c r="D6237" t="s">
        <v>5173</v>
      </c>
      <c r="E6237" t="s">
        <v>5174</v>
      </c>
      <c r="F6237" t="s">
        <v>13563</v>
      </c>
      <c r="G6237" s="11"/>
      <c r="H6237" s="11"/>
    </row>
    <row r="6238" spans="1:8" x14ac:dyDescent="0.35">
      <c r="A6238" t="str">
        <f t="shared" si="98"/>
        <v>RWEAALRI-Wd 32 Trauma Ortho</v>
      </c>
      <c r="B6238" t="s">
        <v>227</v>
      </c>
      <c r="C6238" t="s">
        <v>13505</v>
      </c>
      <c r="D6238" t="s">
        <v>5173</v>
      </c>
      <c r="E6238" t="s">
        <v>5174</v>
      </c>
      <c r="F6238" t="s">
        <v>13564</v>
      </c>
      <c r="G6238" s="11"/>
      <c r="H6238" s="11"/>
    </row>
    <row r="6239" spans="1:8" x14ac:dyDescent="0.35">
      <c r="A6239" t="str">
        <f t="shared" si="98"/>
        <v>RWEAALRI-Wd 33 (Medicine)</v>
      </c>
      <c r="B6239" t="s">
        <v>227</v>
      </c>
      <c r="C6239" t="s">
        <v>13505</v>
      </c>
      <c r="D6239" t="s">
        <v>5173</v>
      </c>
      <c r="E6239" t="s">
        <v>5174</v>
      </c>
      <c r="F6239" t="s">
        <v>13565</v>
      </c>
      <c r="G6239" s="11"/>
      <c r="H6239" s="11"/>
    </row>
    <row r="6240" spans="1:8" x14ac:dyDescent="0.35">
      <c r="A6240" t="str">
        <f t="shared" si="98"/>
        <v>RWEAALRI-Wd 36 Older People</v>
      </c>
      <c r="B6240" t="s">
        <v>227</v>
      </c>
      <c r="C6240" t="s">
        <v>13505</v>
      </c>
      <c r="D6240" t="s">
        <v>5173</v>
      </c>
      <c r="E6240" t="s">
        <v>5174</v>
      </c>
      <c r="F6240" t="s">
        <v>13566</v>
      </c>
      <c r="G6240" s="11"/>
      <c r="H6240" s="11"/>
    </row>
    <row r="6241" spans="1:8" x14ac:dyDescent="0.35">
      <c r="A6241" t="str">
        <f t="shared" si="98"/>
        <v>RWEAALRI-Wd 38 Diabetes/Endocrine</v>
      </c>
      <c r="B6241" t="s">
        <v>227</v>
      </c>
      <c r="C6241" t="s">
        <v>13505</v>
      </c>
      <c r="D6241" t="s">
        <v>5173</v>
      </c>
      <c r="E6241" t="s">
        <v>5174</v>
      </c>
      <c r="F6241" t="s">
        <v>13567</v>
      </c>
      <c r="G6241" s="11"/>
      <c r="H6241" s="11"/>
    </row>
    <row r="6242" spans="1:8" x14ac:dyDescent="0.35">
      <c r="A6242" t="str">
        <f t="shared" si="98"/>
        <v>RWEAALRI-Wd 39 Onc</v>
      </c>
      <c r="B6242" t="s">
        <v>227</v>
      </c>
      <c r="C6242" t="s">
        <v>13505</v>
      </c>
      <c r="D6242" t="s">
        <v>5173</v>
      </c>
      <c r="E6242" t="s">
        <v>5174</v>
      </c>
      <c r="F6242" t="s">
        <v>13568</v>
      </c>
      <c r="G6242" s="11"/>
      <c r="H6242" s="11"/>
    </row>
    <row r="6243" spans="1:8" x14ac:dyDescent="0.35">
      <c r="A6243" t="str">
        <f t="shared" si="98"/>
        <v>RWEAALRI-Wd 40 Onc</v>
      </c>
      <c r="B6243" t="s">
        <v>227</v>
      </c>
      <c r="C6243" t="s">
        <v>13505</v>
      </c>
      <c r="D6243" t="s">
        <v>5173</v>
      </c>
      <c r="E6243" t="s">
        <v>5174</v>
      </c>
      <c r="F6243" t="s">
        <v>13569</v>
      </c>
      <c r="G6243" s="11"/>
      <c r="H6243" s="11"/>
    </row>
    <row r="6244" spans="1:8" x14ac:dyDescent="0.35">
      <c r="A6244" t="str">
        <f t="shared" si="98"/>
        <v>RWEAALRI-Wd 41 Haem</v>
      </c>
      <c r="B6244" t="s">
        <v>227</v>
      </c>
      <c r="C6244" t="s">
        <v>13505</v>
      </c>
      <c r="D6244" t="s">
        <v>5173</v>
      </c>
      <c r="E6244" t="s">
        <v>5174</v>
      </c>
      <c r="F6244" t="s">
        <v>13570</v>
      </c>
      <c r="G6244" s="11"/>
      <c r="H6244" s="11"/>
    </row>
    <row r="6245" spans="1:8" x14ac:dyDescent="0.35">
      <c r="A6245" t="str">
        <f t="shared" si="98"/>
        <v>RWEAALRI-Wd 42 Gastro Med</v>
      </c>
      <c r="B6245" t="s">
        <v>227</v>
      </c>
      <c r="C6245" t="s">
        <v>13505</v>
      </c>
      <c r="D6245" t="s">
        <v>5173</v>
      </c>
      <c r="E6245" t="s">
        <v>5174</v>
      </c>
      <c r="F6245" t="s">
        <v>13571</v>
      </c>
      <c r="G6245" s="11"/>
      <c r="H6245" s="11"/>
    </row>
    <row r="6246" spans="1:8" x14ac:dyDescent="0.35">
      <c r="A6246" t="str">
        <f t="shared" si="98"/>
        <v>RWEAALRI-Wd 43 Gastro Med/Hepat</v>
      </c>
      <c r="B6246" t="s">
        <v>227</v>
      </c>
      <c r="C6246" t="s">
        <v>13505</v>
      </c>
      <c r="D6246" t="s">
        <v>5173</v>
      </c>
      <c r="E6246" t="s">
        <v>5174</v>
      </c>
      <c r="F6246" t="s">
        <v>13572</v>
      </c>
      <c r="G6246" s="11"/>
      <c r="H6246" s="11"/>
    </row>
    <row r="6247" spans="1:8" x14ac:dyDescent="0.35">
      <c r="A6247" t="str">
        <f t="shared" si="98"/>
        <v>RWEAALRI-Wd 9 Spec Surg Admission</v>
      </c>
      <c r="B6247" t="s">
        <v>227</v>
      </c>
      <c r="C6247" t="s">
        <v>13505</v>
      </c>
      <c r="D6247" t="s">
        <v>5173</v>
      </c>
      <c r="E6247" t="s">
        <v>5174</v>
      </c>
      <c r="F6247" t="s">
        <v>13573</v>
      </c>
      <c r="G6247" s="11"/>
      <c r="H6247" s="11"/>
    </row>
    <row r="6248" spans="1:8" x14ac:dyDescent="0.35">
      <c r="A6248" t="str">
        <f t="shared" si="98"/>
        <v>RTXBUAbbey View</v>
      </c>
      <c r="B6248" t="s">
        <v>228</v>
      </c>
      <c r="C6248" t="s">
        <v>13574</v>
      </c>
      <c r="D6248" t="s">
        <v>4269</v>
      </c>
      <c r="E6248" t="s">
        <v>4270</v>
      </c>
      <c r="F6248" t="s">
        <v>9941</v>
      </c>
      <c r="G6248" s="11"/>
      <c r="H6248" s="11"/>
    </row>
    <row r="6249" spans="1:8" x14ac:dyDescent="0.35">
      <c r="A6249" t="str">
        <f t="shared" si="98"/>
        <v>RTXBUFGH Childrens Ward Dept</v>
      </c>
      <c r="B6249" t="s">
        <v>228</v>
      </c>
      <c r="C6249" t="s">
        <v>13574</v>
      </c>
      <c r="D6249" t="s">
        <v>4269</v>
      </c>
      <c r="E6249" t="s">
        <v>4270</v>
      </c>
      <c r="F6249" t="s">
        <v>13575</v>
      </c>
      <c r="G6249" s="11"/>
      <c r="H6249" s="11"/>
    </row>
    <row r="6250" spans="1:8" x14ac:dyDescent="0.35">
      <c r="A6250" t="str">
        <f t="shared" si="98"/>
        <v>RTXBUFGH Complex and Coronary Care Unit</v>
      </c>
      <c r="B6250" t="s">
        <v>228</v>
      </c>
      <c r="C6250" t="s">
        <v>13574</v>
      </c>
      <c r="D6250" t="s">
        <v>4269</v>
      </c>
      <c r="E6250" t="s">
        <v>4270</v>
      </c>
      <c r="F6250" t="s">
        <v>13576</v>
      </c>
      <c r="G6250" s="11"/>
      <c r="H6250" s="11"/>
    </row>
    <row r="6251" spans="1:8" x14ac:dyDescent="0.35">
      <c r="A6251" t="str">
        <f t="shared" si="98"/>
        <v>RTXBUFGH Day Unit Dept</v>
      </c>
      <c r="B6251" t="s">
        <v>228</v>
      </c>
      <c r="C6251" t="s">
        <v>13574</v>
      </c>
      <c r="D6251" t="s">
        <v>4269</v>
      </c>
      <c r="E6251" t="s">
        <v>4270</v>
      </c>
      <c r="F6251" t="s">
        <v>13577</v>
      </c>
      <c r="G6251" s="11"/>
      <c r="H6251" s="11"/>
    </row>
    <row r="6252" spans="1:8" x14ac:dyDescent="0.35">
      <c r="A6252" t="str">
        <f t="shared" si="98"/>
        <v>RTXBUFGH Intensive Therapy Unit Dept</v>
      </c>
      <c r="B6252" t="s">
        <v>228</v>
      </c>
      <c r="C6252" t="s">
        <v>13574</v>
      </c>
      <c r="D6252" t="s">
        <v>4269</v>
      </c>
      <c r="E6252" t="s">
        <v>4270</v>
      </c>
      <c r="F6252" t="s">
        <v>13578</v>
      </c>
      <c r="G6252" s="11"/>
      <c r="H6252" s="11"/>
    </row>
    <row r="6253" spans="1:8" x14ac:dyDescent="0.35">
      <c r="A6253" t="str">
        <f t="shared" si="98"/>
        <v>RTXBUFGH MAU Dept</v>
      </c>
      <c r="B6253" t="s">
        <v>228</v>
      </c>
      <c r="C6253" t="s">
        <v>13574</v>
      </c>
      <c r="D6253" t="s">
        <v>4269</v>
      </c>
      <c r="E6253" t="s">
        <v>4270</v>
      </c>
      <c r="F6253" t="s">
        <v>13579</v>
      </c>
      <c r="G6253" s="11"/>
      <c r="H6253" s="11"/>
    </row>
    <row r="6254" spans="1:8" x14ac:dyDescent="0.35">
      <c r="A6254" t="str">
        <f t="shared" si="98"/>
        <v>RTXBUFGH Patient Progression Unit Dept</v>
      </c>
      <c r="B6254" t="s">
        <v>228</v>
      </c>
      <c r="C6254" t="s">
        <v>13574</v>
      </c>
      <c r="D6254" t="s">
        <v>4269</v>
      </c>
      <c r="E6254" t="s">
        <v>4270</v>
      </c>
      <c r="F6254" t="s">
        <v>13580</v>
      </c>
      <c r="G6254" s="11"/>
      <c r="H6254" s="11"/>
    </row>
    <row r="6255" spans="1:8" x14ac:dyDescent="0.35">
      <c r="A6255" t="str">
        <f t="shared" si="98"/>
        <v>RTXBUFGH SCBU Dept</v>
      </c>
      <c r="B6255" t="s">
        <v>228</v>
      </c>
      <c r="C6255" t="s">
        <v>13574</v>
      </c>
      <c r="D6255" t="s">
        <v>4269</v>
      </c>
      <c r="E6255" t="s">
        <v>4270</v>
      </c>
      <c r="F6255" t="s">
        <v>13581</v>
      </c>
      <c r="G6255" s="11"/>
      <c r="H6255" s="11"/>
    </row>
    <row r="6256" spans="1:8" x14ac:dyDescent="0.35">
      <c r="A6256" t="str">
        <f t="shared" ref="A6256:A6319" si="99">CONCATENATE(D6256,F6256)</f>
        <v>RTXBUFGH South Lakes Birth Centre</v>
      </c>
      <c r="B6256" t="s">
        <v>228</v>
      </c>
      <c r="C6256" t="s">
        <v>13574</v>
      </c>
      <c r="D6256" t="s">
        <v>4269</v>
      </c>
      <c r="E6256" t="s">
        <v>4270</v>
      </c>
      <c r="F6256" t="s">
        <v>13582</v>
      </c>
      <c r="G6256" s="11"/>
      <c r="H6256" s="11"/>
    </row>
    <row r="6257" spans="1:8" x14ac:dyDescent="0.35">
      <c r="A6257" t="str">
        <f t="shared" si="99"/>
        <v>RTXBUFGH Ward 1 Dept</v>
      </c>
      <c r="B6257" t="s">
        <v>228</v>
      </c>
      <c r="C6257" t="s">
        <v>13574</v>
      </c>
      <c r="D6257" t="s">
        <v>4269</v>
      </c>
      <c r="E6257" t="s">
        <v>4270</v>
      </c>
      <c r="F6257" t="s">
        <v>13583</v>
      </c>
      <c r="G6257" s="11"/>
      <c r="H6257" s="11"/>
    </row>
    <row r="6258" spans="1:8" x14ac:dyDescent="0.35">
      <c r="A6258" t="str">
        <f t="shared" si="99"/>
        <v>RTXBUFGH Ward 2 Dept</v>
      </c>
      <c r="B6258" t="s">
        <v>228</v>
      </c>
      <c r="C6258" t="s">
        <v>13574</v>
      </c>
      <c r="D6258" t="s">
        <v>4269</v>
      </c>
      <c r="E6258" t="s">
        <v>4270</v>
      </c>
      <c r="F6258" t="s">
        <v>13584</v>
      </c>
      <c r="G6258" s="11"/>
      <c r="H6258" s="11"/>
    </row>
    <row r="6259" spans="1:8" x14ac:dyDescent="0.35">
      <c r="A6259" t="str">
        <f t="shared" si="99"/>
        <v>RTXBUFGH Ward 4 Dept</v>
      </c>
      <c r="B6259" t="s">
        <v>228</v>
      </c>
      <c r="C6259" t="s">
        <v>13574</v>
      </c>
      <c r="D6259" t="s">
        <v>4269</v>
      </c>
      <c r="E6259" t="s">
        <v>4270</v>
      </c>
      <c r="F6259" t="s">
        <v>13585</v>
      </c>
      <c r="G6259" s="11"/>
      <c r="H6259" s="11"/>
    </row>
    <row r="6260" spans="1:8" x14ac:dyDescent="0.35">
      <c r="A6260" t="str">
        <f t="shared" si="99"/>
        <v>RTXBUFGH Ward 5 Dept</v>
      </c>
      <c r="B6260" t="s">
        <v>228</v>
      </c>
      <c r="C6260" t="s">
        <v>13574</v>
      </c>
      <c r="D6260" t="s">
        <v>4269</v>
      </c>
      <c r="E6260" t="s">
        <v>4270</v>
      </c>
      <c r="F6260" t="s">
        <v>13586</v>
      </c>
      <c r="G6260" s="11"/>
      <c r="H6260" s="11"/>
    </row>
    <row r="6261" spans="1:8" x14ac:dyDescent="0.35">
      <c r="A6261" t="str">
        <f t="shared" si="99"/>
        <v>RTXBUFGH Ward 6 Dept</v>
      </c>
      <c r="B6261" t="s">
        <v>228</v>
      </c>
      <c r="C6261" t="s">
        <v>13574</v>
      </c>
      <c r="D6261" t="s">
        <v>4269</v>
      </c>
      <c r="E6261" t="s">
        <v>4270</v>
      </c>
      <c r="F6261" t="s">
        <v>13587</v>
      </c>
      <c r="G6261" s="11"/>
      <c r="H6261" s="11"/>
    </row>
    <row r="6262" spans="1:8" x14ac:dyDescent="0.35">
      <c r="A6262" t="str">
        <f t="shared" si="99"/>
        <v>RTXBUFGH Ward 7 Dept</v>
      </c>
      <c r="B6262" t="s">
        <v>228</v>
      </c>
      <c r="C6262" t="s">
        <v>13574</v>
      </c>
      <c r="D6262" t="s">
        <v>4269</v>
      </c>
      <c r="E6262" t="s">
        <v>4270</v>
      </c>
      <c r="F6262" t="s">
        <v>13588</v>
      </c>
      <c r="G6262" s="11"/>
      <c r="H6262" s="11"/>
    </row>
    <row r="6263" spans="1:8" x14ac:dyDescent="0.35">
      <c r="A6263" t="str">
        <f t="shared" si="99"/>
        <v>RTXBUFGH Ward 9 Dept</v>
      </c>
      <c r="B6263" t="s">
        <v>228</v>
      </c>
      <c r="C6263" t="s">
        <v>13574</v>
      </c>
      <c r="D6263" t="s">
        <v>4269</v>
      </c>
      <c r="E6263" t="s">
        <v>4270</v>
      </c>
      <c r="F6263" t="s">
        <v>13589</v>
      </c>
      <c r="G6263" s="11"/>
      <c r="H6263" s="11"/>
    </row>
    <row r="6264" spans="1:8" x14ac:dyDescent="0.35">
      <c r="A6264" t="str">
        <f t="shared" si="99"/>
        <v>RTXBUFurness &amp; S. Lakes Orthopaedic Unit</v>
      </c>
      <c r="B6264" t="s">
        <v>228</v>
      </c>
      <c r="C6264" t="s">
        <v>13574</v>
      </c>
      <c r="D6264" t="s">
        <v>4269</v>
      </c>
      <c r="E6264" t="s">
        <v>4270</v>
      </c>
      <c r="F6264" t="s">
        <v>13590</v>
      </c>
      <c r="G6264" s="11"/>
      <c r="H6264" s="11"/>
    </row>
    <row r="6265" spans="1:8" x14ac:dyDescent="0.35">
      <c r="A6265" t="str">
        <f t="shared" si="99"/>
        <v>RTXKMMillom Hospital Ward</v>
      </c>
      <c r="B6265" t="s">
        <v>228</v>
      </c>
      <c r="C6265" t="s">
        <v>13574</v>
      </c>
      <c r="D6265" t="s">
        <v>4271</v>
      </c>
      <c r="E6265" t="s">
        <v>2560</v>
      </c>
      <c r="F6265" t="s">
        <v>13591</v>
      </c>
      <c r="G6265" s="11"/>
      <c r="H6265" s="11"/>
    </row>
    <row r="6266" spans="1:8" x14ac:dyDescent="0.35">
      <c r="A6266" t="str">
        <f t="shared" si="99"/>
        <v>RTX02RLI Acute Frailty Unit</v>
      </c>
      <c r="B6266" t="s">
        <v>228</v>
      </c>
      <c r="C6266" t="s">
        <v>13574</v>
      </c>
      <c r="D6266" t="s">
        <v>4273</v>
      </c>
      <c r="E6266" t="s">
        <v>4274</v>
      </c>
      <c r="F6266" t="s">
        <v>13592</v>
      </c>
      <c r="G6266" s="11"/>
      <c r="H6266" s="11"/>
    </row>
    <row r="6267" spans="1:8" x14ac:dyDescent="0.35">
      <c r="A6267" t="str">
        <f t="shared" si="99"/>
        <v>RTX02RLI Acute Medical Unit</v>
      </c>
      <c r="B6267" t="s">
        <v>228</v>
      </c>
      <c r="C6267" t="s">
        <v>13574</v>
      </c>
      <c r="D6267" t="s">
        <v>4273</v>
      </c>
      <c r="E6267" t="s">
        <v>4274</v>
      </c>
      <c r="F6267" t="s">
        <v>13593</v>
      </c>
      <c r="G6267" s="11"/>
      <c r="H6267" s="11"/>
    </row>
    <row r="6268" spans="1:8" x14ac:dyDescent="0.35">
      <c r="A6268" t="str">
        <f t="shared" si="99"/>
        <v>RTX02RLI Acute Stroke Unit (Huggett Suite) - 132051</v>
      </c>
      <c r="B6268" t="s">
        <v>228</v>
      </c>
      <c r="C6268" t="s">
        <v>13574</v>
      </c>
      <c r="D6268" t="s">
        <v>4273</v>
      </c>
      <c r="E6268" t="s">
        <v>4274</v>
      </c>
      <c r="F6268" t="s">
        <v>13594</v>
      </c>
      <c r="G6268" s="11"/>
      <c r="H6268" s="11"/>
    </row>
    <row r="6269" spans="1:8" x14ac:dyDescent="0.35">
      <c r="A6269" t="str">
        <f t="shared" si="99"/>
        <v>RTX02RLI CCU - Acute Medical Dept</v>
      </c>
      <c r="B6269" t="s">
        <v>228</v>
      </c>
      <c r="C6269" t="s">
        <v>13574</v>
      </c>
      <c r="D6269" t="s">
        <v>4273</v>
      </c>
      <c r="E6269" t="s">
        <v>4274</v>
      </c>
      <c r="F6269" t="s">
        <v>13595</v>
      </c>
      <c r="G6269" s="11"/>
      <c r="H6269" s="11"/>
    </row>
    <row r="6270" spans="1:8" x14ac:dyDescent="0.35">
      <c r="A6270" t="str">
        <f t="shared" si="99"/>
        <v>RTX02RLI CDS/Wd17/DAU</v>
      </c>
      <c r="B6270" t="s">
        <v>228</v>
      </c>
      <c r="C6270" t="s">
        <v>13574</v>
      </c>
      <c r="D6270" t="s">
        <v>4273</v>
      </c>
      <c r="E6270" t="s">
        <v>4274</v>
      </c>
      <c r="F6270" t="s">
        <v>13596</v>
      </c>
      <c r="G6270" s="11"/>
      <c r="H6270" s="11"/>
    </row>
    <row r="6271" spans="1:8" x14ac:dyDescent="0.35">
      <c r="A6271" t="str">
        <f t="shared" si="99"/>
        <v>RTX02RLI Lancaster Suite</v>
      </c>
      <c r="B6271" t="s">
        <v>228</v>
      </c>
      <c r="C6271" t="s">
        <v>13574</v>
      </c>
      <c r="D6271" t="s">
        <v>4273</v>
      </c>
      <c r="E6271" t="s">
        <v>4274</v>
      </c>
      <c r="F6271" t="s">
        <v>13597</v>
      </c>
      <c r="G6271" s="11"/>
      <c r="H6271" s="11"/>
    </row>
    <row r="6272" spans="1:8" x14ac:dyDescent="0.35">
      <c r="A6272" t="str">
        <f t="shared" si="99"/>
        <v>RTX02RLI NNU Dept</v>
      </c>
      <c r="B6272" t="s">
        <v>228</v>
      </c>
      <c r="C6272" t="s">
        <v>13574</v>
      </c>
      <c r="D6272" t="s">
        <v>4273</v>
      </c>
      <c r="E6272" t="s">
        <v>4274</v>
      </c>
      <c r="F6272" t="s">
        <v>13598</v>
      </c>
      <c r="G6272" s="11"/>
      <c r="H6272" s="11"/>
    </row>
    <row r="6273" spans="1:8" x14ac:dyDescent="0.35">
      <c r="A6273" t="str">
        <f t="shared" si="99"/>
        <v>RTX02RLI Paediatric Ward Dept</v>
      </c>
      <c r="B6273" t="s">
        <v>228</v>
      </c>
      <c r="C6273" t="s">
        <v>13574</v>
      </c>
      <c r="D6273" t="s">
        <v>4273</v>
      </c>
      <c r="E6273" t="s">
        <v>4274</v>
      </c>
      <c r="F6273" t="s">
        <v>13599</v>
      </c>
      <c r="G6273" s="11"/>
      <c r="H6273" s="11"/>
    </row>
    <row r="6274" spans="1:8" x14ac:dyDescent="0.35">
      <c r="A6274" t="str">
        <f t="shared" si="99"/>
        <v>RTX02RLI SAU / Ward 30</v>
      </c>
      <c r="B6274" t="s">
        <v>228</v>
      </c>
      <c r="C6274" t="s">
        <v>13574</v>
      </c>
      <c r="D6274" t="s">
        <v>4273</v>
      </c>
      <c r="E6274" t="s">
        <v>4274</v>
      </c>
      <c r="F6274" t="s">
        <v>13600</v>
      </c>
      <c r="G6274" s="11"/>
      <c r="H6274" s="11"/>
    </row>
    <row r="6275" spans="1:8" x14ac:dyDescent="0.35">
      <c r="A6275" t="str">
        <f t="shared" si="99"/>
        <v>RTX02RLI Ward 16</v>
      </c>
      <c r="B6275" t="s">
        <v>228</v>
      </c>
      <c r="C6275" t="s">
        <v>13574</v>
      </c>
      <c r="D6275" t="s">
        <v>4273</v>
      </c>
      <c r="E6275" t="s">
        <v>4274</v>
      </c>
      <c r="F6275" t="s">
        <v>13601</v>
      </c>
      <c r="G6275" s="11"/>
      <c r="H6275" s="11"/>
    </row>
    <row r="6276" spans="1:8" x14ac:dyDescent="0.35">
      <c r="A6276" t="str">
        <f t="shared" si="99"/>
        <v>RTX02RLI Ward 20 - Acute Elderly Dept</v>
      </c>
      <c r="B6276" t="s">
        <v>228</v>
      </c>
      <c r="C6276" t="s">
        <v>13574</v>
      </c>
      <c r="D6276" t="s">
        <v>4273</v>
      </c>
      <c r="E6276" t="s">
        <v>4274</v>
      </c>
      <c r="F6276" t="s">
        <v>13602</v>
      </c>
      <c r="G6276" s="11"/>
      <c r="H6276" s="11"/>
    </row>
    <row r="6277" spans="1:8" x14ac:dyDescent="0.35">
      <c r="A6277" t="str">
        <f t="shared" si="99"/>
        <v>RTX02RLI Ward 22 - Rehab Dept</v>
      </c>
      <c r="B6277" t="s">
        <v>228</v>
      </c>
      <c r="C6277" t="s">
        <v>13574</v>
      </c>
      <c r="D6277" t="s">
        <v>4273</v>
      </c>
      <c r="E6277" t="s">
        <v>4274</v>
      </c>
      <c r="F6277" t="s">
        <v>13603</v>
      </c>
      <c r="G6277" s="11"/>
      <c r="H6277" s="13"/>
    </row>
    <row r="6278" spans="1:8" x14ac:dyDescent="0.35">
      <c r="A6278" t="str">
        <f t="shared" si="99"/>
        <v>RTX02RLI Ward 23 - Stroke Unit</v>
      </c>
      <c r="B6278" t="s">
        <v>228</v>
      </c>
      <c r="C6278" t="s">
        <v>13574</v>
      </c>
      <c r="D6278" t="s">
        <v>4273</v>
      </c>
      <c r="E6278" t="s">
        <v>4274</v>
      </c>
      <c r="F6278" t="s">
        <v>13604</v>
      </c>
      <c r="G6278" s="11"/>
      <c r="H6278" s="11"/>
    </row>
    <row r="6279" spans="1:8" x14ac:dyDescent="0.35">
      <c r="A6279" t="str">
        <f t="shared" si="99"/>
        <v>RTX02RLI Ward 33 - Vascular &amp; General Surgery</v>
      </c>
      <c r="B6279" t="s">
        <v>228</v>
      </c>
      <c r="C6279" t="s">
        <v>13574</v>
      </c>
      <c r="D6279" t="s">
        <v>4273</v>
      </c>
      <c r="E6279" t="s">
        <v>4274</v>
      </c>
      <c r="F6279" t="s">
        <v>13605</v>
      </c>
      <c r="G6279" s="11"/>
      <c r="H6279" s="11"/>
    </row>
    <row r="6280" spans="1:8" x14ac:dyDescent="0.35">
      <c r="A6280" t="str">
        <f t="shared" si="99"/>
        <v>RTX02RLI Ward 34 - Surgery Dept</v>
      </c>
      <c r="B6280" t="s">
        <v>228</v>
      </c>
      <c r="C6280" t="s">
        <v>13574</v>
      </c>
      <c r="D6280" t="s">
        <v>4273</v>
      </c>
      <c r="E6280" t="s">
        <v>4274</v>
      </c>
      <c r="F6280" t="s">
        <v>13606</v>
      </c>
      <c r="G6280" s="11"/>
      <c r="H6280" s="11"/>
    </row>
    <row r="6281" spans="1:8" x14ac:dyDescent="0.35">
      <c r="A6281" t="str">
        <f t="shared" si="99"/>
        <v>RTX02RLI Ward 35 - Orthopaedics Dept</v>
      </c>
      <c r="B6281" t="s">
        <v>228</v>
      </c>
      <c r="C6281" t="s">
        <v>13574</v>
      </c>
      <c r="D6281" t="s">
        <v>4273</v>
      </c>
      <c r="E6281" t="s">
        <v>4274</v>
      </c>
      <c r="F6281" t="s">
        <v>13607</v>
      </c>
      <c r="G6281" s="11"/>
      <c r="H6281" s="11"/>
    </row>
    <row r="6282" spans="1:8" x14ac:dyDescent="0.35">
      <c r="A6282" t="str">
        <f t="shared" si="99"/>
        <v>RTX02RLI Ward 36</v>
      </c>
      <c r="B6282" t="s">
        <v>228</v>
      </c>
      <c r="C6282" t="s">
        <v>13574</v>
      </c>
      <c r="D6282" t="s">
        <v>4273</v>
      </c>
      <c r="E6282" t="s">
        <v>4274</v>
      </c>
      <c r="F6282" t="s">
        <v>13608</v>
      </c>
      <c r="G6282" s="11"/>
      <c r="H6282" s="11"/>
    </row>
    <row r="6283" spans="1:8" x14ac:dyDescent="0.35">
      <c r="A6283" t="str">
        <f t="shared" si="99"/>
        <v>RTX02RLI Ward 37</v>
      </c>
      <c r="B6283" t="s">
        <v>228</v>
      </c>
      <c r="C6283" t="s">
        <v>13574</v>
      </c>
      <c r="D6283" t="s">
        <v>4273</v>
      </c>
      <c r="E6283" t="s">
        <v>4274</v>
      </c>
      <c r="F6283" t="s">
        <v>13609</v>
      </c>
      <c r="G6283" s="11"/>
      <c r="H6283" s="11"/>
    </row>
    <row r="6284" spans="1:8" x14ac:dyDescent="0.35">
      <c r="A6284" t="str">
        <f t="shared" si="99"/>
        <v>RTX02RLI Ward 38 - ITU Dept</v>
      </c>
      <c r="B6284" t="s">
        <v>228</v>
      </c>
      <c r="C6284" t="s">
        <v>13574</v>
      </c>
      <c r="D6284" t="s">
        <v>4273</v>
      </c>
      <c r="E6284" t="s">
        <v>4274</v>
      </c>
      <c r="F6284" t="s">
        <v>13610</v>
      </c>
      <c r="G6284" s="11"/>
      <c r="H6284" s="13"/>
    </row>
    <row r="6285" spans="1:8" x14ac:dyDescent="0.35">
      <c r="A6285" t="str">
        <f t="shared" si="99"/>
        <v>RTXBWLangdale North SUSD Unit</v>
      </c>
      <c r="B6285" t="s">
        <v>228</v>
      </c>
      <c r="C6285" t="s">
        <v>13574</v>
      </c>
      <c r="D6285" t="s">
        <v>4275</v>
      </c>
      <c r="E6285" t="s">
        <v>2591</v>
      </c>
      <c r="F6285" t="s">
        <v>13611</v>
      </c>
      <c r="G6285" s="11"/>
      <c r="H6285" s="13"/>
    </row>
    <row r="6286" spans="1:8" x14ac:dyDescent="0.35">
      <c r="A6286" t="str">
        <f t="shared" si="99"/>
        <v>RTXBWLangdale South SUSD Unit</v>
      </c>
      <c r="B6286" t="s">
        <v>228</v>
      </c>
      <c r="C6286" t="s">
        <v>13574</v>
      </c>
      <c r="D6286" t="s">
        <v>4275</v>
      </c>
      <c r="E6286" t="s">
        <v>2591</v>
      </c>
      <c r="F6286" t="s">
        <v>13612</v>
      </c>
      <c r="G6286" s="11"/>
      <c r="H6286" s="11"/>
    </row>
    <row r="6287" spans="1:8" x14ac:dyDescent="0.35">
      <c r="A6287" t="str">
        <f t="shared" si="99"/>
        <v>RTXBWWGH Surgical Inpatients (Ward 7)</v>
      </c>
      <c r="B6287" t="s">
        <v>228</v>
      </c>
      <c r="C6287" t="s">
        <v>13574</v>
      </c>
      <c r="D6287" t="s">
        <v>4275</v>
      </c>
      <c r="E6287" t="s">
        <v>2591</v>
      </c>
      <c r="F6287" t="s">
        <v>13613</v>
      </c>
      <c r="G6287" s="11"/>
      <c r="H6287" s="11"/>
    </row>
    <row r="6288" spans="1:8" x14ac:dyDescent="0.35">
      <c r="A6288" t="str">
        <f t="shared" si="99"/>
        <v>RTXBWWGH Ward 2</v>
      </c>
      <c r="B6288" t="s">
        <v>228</v>
      </c>
      <c r="C6288" t="s">
        <v>13574</v>
      </c>
      <c r="D6288" t="s">
        <v>4275</v>
      </c>
      <c r="E6288" t="s">
        <v>2591</v>
      </c>
      <c r="F6288" t="s">
        <v>13614</v>
      </c>
      <c r="G6288" s="11"/>
      <c r="H6288" s="11"/>
    </row>
    <row r="6289" spans="1:8" x14ac:dyDescent="0.35">
      <c r="A6289" t="str">
        <f t="shared" si="99"/>
        <v>RJE09AMU County</v>
      </c>
      <c r="B6289" t="s">
        <v>221</v>
      </c>
      <c r="C6289" t="s">
        <v>13615</v>
      </c>
      <c r="D6289" t="s">
        <v>2173</v>
      </c>
      <c r="E6289" t="s">
        <v>2174</v>
      </c>
      <c r="F6289" t="s">
        <v>13616</v>
      </c>
      <c r="G6289" s="11"/>
      <c r="H6289" s="11"/>
    </row>
    <row r="6290" spans="1:8" x14ac:dyDescent="0.35">
      <c r="A6290" t="str">
        <f t="shared" si="99"/>
        <v>RJE09EOU</v>
      </c>
      <c r="B6290" t="s">
        <v>221</v>
      </c>
      <c r="C6290" t="s">
        <v>13615</v>
      </c>
      <c r="D6290" t="s">
        <v>2173</v>
      </c>
      <c r="E6290" t="s">
        <v>2174</v>
      </c>
      <c r="F6290" t="s">
        <v>13617</v>
      </c>
      <c r="G6290" s="11"/>
      <c r="H6290" s="11"/>
    </row>
    <row r="6291" spans="1:8" x14ac:dyDescent="0.35">
      <c r="A6291" t="str">
        <f t="shared" si="99"/>
        <v>RJE09Midwife Led Service</v>
      </c>
      <c r="B6291" t="s">
        <v>221</v>
      </c>
      <c r="C6291" t="s">
        <v>13615</v>
      </c>
      <c r="D6291" t="s">
        <v>2173</v>
      </c>
      <c r="E6291" t="s">
        <v>2174</v>
      </c>
      <c r="F6291" t="s">
        <v>13618</v>
      </c>
      <c r="G6291" s="11"/>
      <c r="H6291" s="11"/>
    </row>
    <row r="6292" spans="1:8" x14ac:dyDescent="0.35">
      <c r="A6292" t="str">
        <f t="shared" si="99"/>
        <v>RJE09Ward 12</v>
      </c>
      <c r="B6292" t="s">
        <v>221</v>
      </c>
      <c r="C6292" t="s">
        <v>13615</v>
      </c>
      <c r="D6292" t="s">
        <v>2173</v>
      </c>
      <c r="E6292" t="s">
        <v>2174</v>
      </c>
      <c r="F6292" t="s">
        <v>8745</v>
      </c>
      <c r="G6292" s="11"/>
      <c r="H6292" s="11"/>
    </row>
    <row r="6293" spans="1:8" x14ac:dyDescent="0.35">
      <c r="A6293" t="str">
        <f t="shared" si="99"/>
        <v>RJE09Ward 14</v>
      </c>
      <c r="B6293" t="s">
        <v>221</v>
      </c>
      <c r="C6293" t="s">
        <v>13615</v>
      </c>
      <c r="D6293" t="s">
        <v>2173</v>
      </c>
      <c r="E6293" t="s">
        <v>2174</v>
      </c>
      <c r="F6293" t="s">
        <v>8363</v>
      </c>
      <c r="G6293" s="11"/>
      <c r="H6293" s="11"/>
    </row>
    <row r="6294" spans="1:8" x14ac:dyDescent="0.35">
      <c r="A6294" t="str">
        <f t="shared" si="99"/>
        <v>RJE09Ward 15</v>
      </c>
      <c r="B6294" t="s">
        <v>221</v>
      </c>
      <c r="C6294" t="s">
        <v>13615</v>
      </c>
      <c r="D6294" t="s">
        <v>2173</v>
      </c>
      <c r="E6294" t="s">
        <v>2174</v>
      </c>
      <c r="F6294" t="s">
        <v>8364</v>
      </c>
      <c r="G6294" s="11"/>
      <c r="H6294" s="11"/>
    </row>
    <row r="6295" spans="1:8" x14ac:dyDescent="0.35">
      <c r="A6295" t="str">
        <f t="shared" si="99"/>
        <v>RJE09Ward 7</v>
      </c>
      <c r="B6295" t="s">
        <v>221</v>
      </c>
      <c r="C6295" t="s">
        <v>13615</v>
      </c>
      <c r="D6295" t="s">
        <v>2173</v>
      </c>
      <c r="E6295" t="s">
        <v>2174</v>
      </c>
      <c r="F6295" t="s">
        <v>8785</v>
      </c>
      <c r="G6295" s="11"/>
      <c r="H6295" s="11"/>
    </row>
    <row r="6296" spans="1:8" x14ac:dyDescent="0.35">
      <c r="A6296" t="str">
        <f t="shared" si="99"/>
        <v>RJE09Ward 8</v>
      </c>
      <c r="B6296" t="s">
        <v>221</v>
      </c>
      <c r="C6296" t="s">
        <v>13615</v>
      </c>
      <c r="D6296" t="s">
        <v>2173</v>
      </c>
      <c r="E6296" t="s">
        <v>2174</v>
      </c>
      <c r="F6296" t="s">
        <v>8748</v>
      </c>
      <c r="G6296" s="11"/>
      <c r="H6296" s="11"/>
    </row>
    <row r="6297" spans="1:8" x14ac:dyDescent="0.35">
      <c r="A6297" t="str">
        <f t="shared" si="99"/>
        <v>RJE01AMU Stoke</v>
      </c>
      <c r="B6297" t="s">
        <v>221</v>
      </c>
      <c r="C6297" t="s">
        <v>13615</v>
      </c>
      <c r="D6297" t="s">
        <v>2175</v>
      </c>
      <c r="E6297" t="s">
        <v>2176</v>
      </c>
      <c r="F6297" t="s">
        <v>13619</v>
      </c>
      <c r="G6297" s="11"/>
      <c r="H6297" s="11"/>
    </row>
    <row r="6298" spans="1:8" x14ac:dyDescent="0.35">
      <c r="A6298" t="str">
        <f t="shared" si="99"/>
        <v>RJE01Cardiac Critical Care Unit</v>
      </c>
      <c r="B6298" t="s">
        <v>221</v>
      </c>
      <c r="C6298" t="s">
        <v>13615</v>
      </c>
      <c r="D6298" t="s">
        <v>2175</v>
      </c>
      <c r="E6298" t="s">
        <v>2176</v>
      </c>
      <c r="F6298" t="s">
        <v>13620</v>
      </c>
      <c r="G6298" s="11"/>
      <c r="H6298" s="11"/>
    </row>
    <row r="6299" spans="1:8" x14ac:dyDescent="0.35">
      <c r="A6299" t="str">
        <f t="shared" si="99"/>
        <v>RJE01Critical Care Unit</v>
      </c>
      <c r="B6299" t="s">
        <v>221</v>
      </c>
      <c r="C6299" t="s">
        <v>13615</v>
      </c>
      <c r="D6299" t="s">
        <v>2175</v>
      </c>
      <c r="E6299" t="s">
        <v>2176</v>
      </c>
      <c r="F6299" t="s">
        <v>9443</v>
      </c>
      <c r="G6299" s="11"/>
      <c r="H6299" s="11"/>
    </row>
    <row r="6300" spans="1:8" x14ac:dyDescent="0.35">
      <c r="A6300" t="str">
        <f t="shared" si="99"/>
        <v>RJE01FEAU</v>
      </c>
      <c r="B6300" t="s">
        <v>221</v>
      </c>
      <c r="C6300" t="s">
        <v>13615</v>
      </c>
      <c r="D6300" t="s">
        <v>2175</v>
      </c>
      <c r="E6300" t="s">
        <v>2176</v>
      </c>
      <c r="F6300" t="s">
        <v>13621</v>
      </c>
      <c r="G6300" s="11"/>
      <c r="H6300" s="11"/>
    </row>
    <row r="6301" spans="1:8" x14ac:dyDescent="0.35">
      <c r="A6301" t="str">
        <f t="shared" si="99"/>
        <v>RJE01NICU</v>
      </c>
      <c r="B6301" t="s">
        <v>221</v>
      </c>
      <c r="C6301" t="s">
        <v>13615</v>
      </c>
      <c r="D6301" t="s">
        <v>2175</v>
      </c>
      <c r="E6301" t="s">
        <v>2176</v>
      </c>
      <c r="F6301" t="s">
        <v>8404</v>
      </c>
      <c r="G6301" s="11"/>
      <c r="H6301" s="11"/>
    </row>
    <row r="6302" spans="1:8" x14ac:dyDescent="0.35">
      <c r="A6302" t="str">
        <f t="shared" si="99"/>
        <v>RJE01SSCU</v>
      </c>
      <c r="B6302" t="s">
        <v>221</v>
      </c>
      <c r="C6302" t="s">
        <v>13615</v>
      </c>
      <c r="D6302" t="s">
        <v>2175</v>
      </c>
      <c r="E6302" t="s">
        <v>2176</v>
      </c>
      <c r="F6302" t="s">
        <v>13622</v>
      </c>
      <c r="G6302" s="11"/>
      <c r="H6302" s="11"/>
    </row>
    <row r="6303" spans="1:8" x14ac:dyDescent="0.35">
      <c r="A6303" t="str">
        <f t="shared" si="99"/>
        <v>RJE01Ward 100 SAU</v>
      </c>
      <c r="B6303" t="s">
        <v>221</v>
      </c>
      <c r="C6303" t="s">
        <v>13615</v>
      </c>
      <c r="D6303" t="s">
        <v>2175</v>
      </c>
      <c r="E6303" t="s">
        <v>2176</v>
      </c>
      <c r="F6303" t="s">
        <v>13623</v>
      </c>
      <c r="G6303" s="11"/>
      <c r="H6303" s="11"/>
    </row>
    <row r="6304" spans="1:8" x14ac:dyDescent="0.35">
      <c r="A6304" t="str">
        <f t="shared" si="99"/>
        <v>RJE01Ward 102</v>
      </c>
      <c r="B6304" t="s">
        <v>221</v>
      </c>
      <c r="C6304" t="s">
        <v>13615</v>
      </c>
      <c r="D6304" t="s">
        <v>2175</v>
      </c>
      <c r="E6304" t="s">
        <v>2176</v>
      </c>
      <c r="F6304" t="s">
        <v>13624</v>
      </c>
      <c r="G6304" s="11"/>
      <c r="H6304" s="11"/>
    </row>
    <row r="6305" spans="1:8" x14ac:dyDescent="0.35">
      <c r="A6305" t="str">
        <f t="shared" si="99"/>
        <v>RJE01Ward 103</v>
      </c>
      <c r="B6305" t="s">
        <v>221</v>
      </c>
      <c r="C6305" t="s">
        <v>13615</v>
      </c>
      <c r="D6305" t="s">
        <v>2175</v>
      </c>
      <c r="E6305" t="s">
        <v>2176</v>
      </c>
      <c r="F6305" t="s">
        <v>13625</v>
      </c>
      <c r="G6305" s="11"/>
      <c r="H6305" s="11"/>
    </row>
    <row r="6306" spans="1:8" x14ac:dyDescent="0.35">
      <c r="A6306" t="str">
        <f t="shared" si="99"/>
        <v>RJE01Ward 106/107</v>
      </c>
      <c r="B6306" t="s">
        <v>221</v>
      </c>
      <c r="C6306" t="s">
        <v>13615</v>
      </c>
      <c r="D6306" t="s">
        <v>2175</v>
      </c>
      <c r="E6306" t="s">
        <v>2176</v>
      </c>
      <c r="F6306" t="s">
        <v>13626</v>
      </c>
      <c r="G6306" s="11"/>
      <c r="H6306" s="11"/>
    </row>
    <row r="6307" spans="1:8" x14ac:dyDescent="0.35">
      <c r="A6307" t="str">
        <f t="shared" si="99"/>
        <v>RJE01Ward 108</v>
      </c>
      <c r="B6307" t="s">
        <v>221</v>
      </c>
      <c r="C6307" t="s">
        <v>13615</v>
      </c>
      <c r="D6307" t="s">
        <v>2175</v>
      </c>
      <c r="E6307" t="s">
        <v>2176</v>
      </c>
      <c r="F6307" t="s">
        <v>13627</v>
      </c>
      <c r="G6307" s="11"/>
      <c r="H6307" s="11"/>
    </row>
    <row r="6308" spans="1:8" x14ac:dyDescent="0.35">
      <c r="A6308" t="str">
        <f t="shared" si="99"/>
        <v>RJE01Ward 109</v>
      </c>
      <c r="B6308" t="s">
        <v>221</v>
      </c>
      <c r="C6308" t="s">
        <v>13615</v>
      </c>
      <c r="D6308" t="s">
        <v>2175</v>
      </c>
      <c r="E6308" t="s">
        <v>2176</v>
      </c>
      <c r="F6308" t="s">
        <v>13628</v>
      </c>
      <c r="G6308" s="11"/>
      <c r="H6308" s="11"/>
    </row>
    <row r="6309" spans="1:8" x14ac:dyDescent="0.35">
      <c r="A6309" t="str">
        <f t="shared" si="99"/>
        <v>RJE01Ward 110</v>
      </c>
      <c r="B6309" t="s">
        <v>221</v>
      </c>
      <c r="C6309" t="s">
        <v>13615</v>
      </c>
      <c r="D6309" t="s">
        <v>2175</v>
      </c>
      <c r="E6309" t="s">
        <v>2176</v>
      </c>
      <c r="F6309" t="s">
        <v>13629</v>
      </c>
      <c r="G6309" s="11"/>
      <c r="H6309" s="11"/>
    </row>
    <row r="6310" spans="1:8" x14ac:dyDescent="0.35">
      <c r="A6310" t="str">
        <f t="shared" si="99"/>
        <v>RJE01Ward 111</v>
      </c>
      <c r="B6310" t="s">
        <v>221</v>
      </c>
      <c r="C6310" t="s">
        <v>13615</v>
      </c>
      <c r="D6310" t="s">
        <v>2175</v>
      </c>
      <c r="E6310" t="s">
        <v>2176</v>
      </c>
      <c r="F6310" t="s">
        <v>13630</v>
      </c>
      <c r="G6310" s="11"/>
      <c r="H6310" s="11"/>
    </row>
    <row r="6311" spans="1:8" x14ac:dyDescent="0.35">
      <c r="A6311" t="str">
        <f t="shared" si="99"/>
        <v>RJE01Ward 112 EOU</v>
      </c>
      <c r="B6311" t="s">
        <v>221</v>
      </c>
      <c r="C6311" t="s">
        <v>13615</v>
      </c>
      <c r="D6311" t="s">
        <v>2175</v>
      </c>
      <c r="E6311" t="s">
        <v>2176</v>
      </c>
      <c r="F6311" t="s">
        <v>13631</v>
      </c>
      <c r="G6311" s="11"/>
      <c r="H6311" s="11"/>
    </row>
    <row r="6312" spans="1:8" x14ac:dyDescent="0.35">
      <c r="A6312" t="str">
        <f t="shared" si="99"/>
        <v>RJE01Ward 113</v>
      </c>
      <c r="B6312" t="s">
        <v>221</v>
      </c>
      <c r="C6312" t="s">
        <v>13615</v>
      </c>
      <c r="D6312" t="s">
        <v>2175</v>
      </c>
      <c r="E6312" t="s">
        <v>2176</v>
      </c>
      <c r="F6312" t="s">
        <v>13632</v>
      </c>
      <c r="G6312" s="11"/>
      <c r="H6312" s="11"/>
    </row>
    <row r="6313" spans="1:8" x14ac:dyDescent="0.35">
      <c r="A6313" t="str">
        <f t="shared" si="99"/>
        <v>RJE01Ward 117</v>
      </c>
      <c r="B6313" t="s">
        <v>221</v>
      </c>
      <c r="C6313" t="s">
        <v>13615</v>
      </c>
      <c r="D6313" t="s">
        <v>2175</v>
      </c>
      <c r="E6313" t="s">
        <v>2176</v>
      </c>
      <c r="F6313" t="s">
        <v>13633</v>
      </c>
      <c r="G6313" s="11"/>
      <c r="H6313" s="11"/>
    </row>
    <row r="6314" spans="1:8" x14ac:dyDescent="0.35">
      <c r="A6314" t="str">
        <f t="shared" si="99"/>
        <v>RJE01Ward 123 SSU</v>
      </c>
      <c r="B6314" t="s">
        <v>221</v>
      </c>
      <c r="C6314" t="s">
        <v>13615</v>
      </c>
      <c r="D6314" t="s">
        <v>2175</v>
      </c>
      <c r="E6314" t="s">
        <v>2176</v>
      </c>
      <c r="F6314" t="s">
        <v>13634</v>
      </c>
      <c r="G6314" s="11"/>
      <c r="H6314" s="11"/>
    </row>
    <row r="6315" spans="1:8" x14ac:dyDescent="0.35">
      <c r="A6315" t="str">
        <f t="shared" si="99"/>
        <v>RJE01Ward 124</v>
      </c>
      <c r="B6315" t="s">
        <v>221</v>
      </c>
      <c r="C6315" t="s">
        <v>13615</v>
      </c>
      <c r="D6315" t="s">
        <v>2175</v>
      </c>
      <c r="E6315" t="s">
        <v>2176</v>
      </c>
      <c r="F6315" t="s">
        <v>13635</v>
      </c>
      <c r="G6315" s="11"/>
      <c r="H6315" s="11"/>
    </row>
    <row r="6316" spans="1:8" x14ac:dyDescent="0.35">
      <c r="A6316" t="str">
        <f t="shared" si="99"/>
        <v>RJE01Ward 126</v>
      </c>
      <c r="B6316" t="s">
        <v>221</v>
      </c>
      <c r="C6316" t="s">
        <v>13615</v>
      </c>
      <c r="D6316" t="s">
        <v>2175</v>
      </c>
      <c r="E6316" t="s">
        <v>2176</v>
      </c>
      <c r="F6316" t="s">
        <v>13636</v>
      </c>
      <c r="G6316" s="11"/>
      <c r="H6316" s="11"/>
    </row>
    <row r="6317" spans="1:8" x14ac:dyDescent="0.35">
      <c r="A6317" t="str">
        <f t="shared" si="99"/>
        <v>RJE01Ward 127</v>
      </c>
      <c r="B6317" t="s">
        <v>221</v>
      </c>
      <c r="C6317" t="s">
        <v>13615</v>
      </c>
      <c r="D6317" t="s">
        <v>2175</v>
      </c>
      <c r="E6317" t="s">
        <v>2176</v>
      </c>
      <c r="F6317" t="s">
        <v>13637</v>
      </c>
      <c r="G6317" s="11"/>
      <c r="H6317" s="11"/>
    </row>
    <row r="6318" spans="1:8" x14ac:dyDescent="0.35">
      <c r="A6318" t="str">
        <f t="shared" si="99"/>
        <v>RJE01Ward 201</v>
      </c>
      <c r="B6318" t="s">
        <v>221</v>
      </c>
      <c r="C6318" t="s">
        <v>13615</v>
      </c>
      <c r="D6318" t="s">
        <v>2175</v>
      </c>
      <c r="E6318" t="s">
        <v>2176</v>
      </c>
      <c r="F6318" t="s">
        <v>13638</v>
      </c>
      <c r="G6318" s="11"/>
      <c r="H6318" s="11"/>
    </row>
    <row r="6319" spans="1:8" x14ac:dyDescent="0.35">
      <c r="A6319" t="str">
        <f t="shared" si="99"/>
        <v>RJE01Ward 205</v>
      </c>
      <c r="B6319" t="s">
        <v>221</v>
      </c>
      <c r="C6319" t="s">
        <v>13615</v>
      </c>
      <c r="D6319" t="s">
        <v>2175</v>
      </c>
      <c r="E6319" t="s">
        <v>2176</v>
      </c>
      <c r="F6319" t="s">
        <v>13639</v>
      </c>
      <c r="G6319" s="11"/>
      <c r="H6319" s="11"/>
    </row>
    <row r="6320" spans="1:8" x14ac:dyDescent="0.35">
      <c r="A6320" t="str">
        <f t="shared" ref="A6320:A6383" si="100">CONCATENATE(D6320,F6320)</f>
        <v>RJE01Ward 206</v>
      </c>
      <c r="B6320" t="s">
        <v>221</v>
      </c>
      <c r="C6320" t="s">
        <v>13615</v>
      </c>
      <c r="D6320" t="s">
        <v>2175</v>
      </c>
      <c r="E6320" t="s">
        <v>2176</v>
      </c>
      <c r="F6320" t="s">
        <v>13640</v>
      </c>
      <c r="G6320" s="11"/>
      <c r="H6320" s="11"/>
    </row>
    <row r="6321" spans="1:8" x14ac:dyDescent="0.35">
      <c r="A6321" t="str">
        <f t="shared" si="100"/>
        <v>RJE01Ward 215</v>
      </c>
      <c r="B6321" t="s">
        <v>221</v>
      </c>
      <c r="C6321" t="s">
        <v>13615</v>
      </c>
      <c r="D6321" t="s">
        <v>2175</v>
      </c>
      <c r="E6321" t="s">
        <v>2176</v>
      </c>
      <c r="F6321" t="s">
        <v>13641</v>
      </c>
      <c r="G6321" s="11"/>
      <c r="H6321" s="11"/>
    </row>
    <row r="6322" spans="1:8" x14ac:dyDescent="0.35">
      <c r="A6322" t="str">
        <f t="shared" si="100"/>
        <v>RJE01Ward 216</v>
      </c>
      <c r="B6322" t="s">
        <v>221</v>
      </c>
      <c r="C6322" t="s">
        <v>13615</v>
      </c>
      <c r="D6322" t="s">
        <v>2175</v>
      </c>
      <c r="E6322" t="s">
        <v>2176</v>
      </c>
      <c r="F6322" t="s">
        <v>13642</v>
      </c>
      <c r="G6322" s="11"/>
      <c r="H6322" s="11"/>
    </row>
    <row r="6323" spans="1:8" x14ac:dyDescent="0.35">
      <c r="A6323" t="str">
        <f t="shared" si="100"/>
        <v>RJE01Ward 217</v>
      </c>
      <c r="B6323" t="s">
        <v>221</v>
      </c>
      <c r="C6323" t="s">
        <v>13615</v>
      </c>
      <c r="D6323" t="s">
        <v>2175</v>
      </c>
      <c r="E6323" t="s">
        <v>2176</v>
      </c>
      <c r="F6323" t="s">
        <v>13643</v>
      </c>
      <c r="G6323" s="11"/>
      <c r="H6323" s="11"/>
    </row>
    <row r="6324" spans="1:8" x14ac:dyDescent="0.35">
      <c r="A6324" t="str">
        <f t="shared" si="100"/>
        <v>RJE01Ward 218 (Neuro)</v>
      </c>
      <c r="B6324" t="s">
        <v>221</v>
      </c>
      <c r="C6324" t="s">
        <v>13615</v>
      </c>
      <c r="D6324" t="s">
        <v>2175</v>
      </c>
      <c r="E6324" t="s">
        <v>2176</v>
      </c>
      <c r="F6324" t="s">
        <v>13644</v>
      </c>
      <c r="G6324" s="11"/>
      <c r="H6324" s="11"/>
    </row>
    <row r="6325" spans="1:8" x14ac:dyDescent="0.35">
      <c r="A6325" t="str">
        <f t="shared" si="100"/>
        <v>RJE01Ward 220</v>
      </c>
      <c r="B6325" t="s">
        <v>221</v>
      </c>
      <c r="C6325" t="s">
        <v>13615</v>
      </c>
      <c r="D6325" t="s">
        <v>2175</v>
      </c>
      <c r="E6325" t="s">
        <v>2176</v>
      </c>
      <c r="F6325" t="s">
        <v>13645</v>
      </c>
      <c r="G6325" s="11"/>
      <c r="H6325" s="11"/>
    </row>
    <row r="6326" spans="1:8" x14ac:dyDescent="0.35">
      <c r="A6326" t="str">
        <f t="shared" si="100"/>
        <v>RJE01Ward 221</v>
      </c>
      <c r="B6326" t="s">
        <v>221</v>
      </c>
      <c r="C6326" t="s">
        <v>13615</v>
      </c>
      <c r="D6326" t="s">
        <v>2175</v>
      </c>
      <c r="E6326" t="s">
        <v>2176</v>
      </c>
      <c r="F6326" t="s">
        <v>13646</v>
      </c>
      <c r="G6326" s="11"/>
      <c r="H6326" s="11"/>
    </row>
    <row r="6327" spans="1:8" x14ac:dyDescent="0.35">
      <c r="A6327" t="str">
        <f t="shared" si="100"/>
        <v>RJE01Ward 222</v>
      </c>
      <c r="B6327" t="s">
        <v>221</v>
      </c>
      <c r="C6327" t="s">
        <v>13615</v>
      </c>
      <c r="D6327" t="s">
        <v>2175</v>
      </c>
      <c r="E6327" t="s">
        <v>2176</v>
      </c>
      <c r="F6327" t="s">
        <v>13647</v>
      </c>
      <c r="G6327" s="11"/>
      <c r="H6327" s="11"/>
    </row>
    <row r="6328" spans="1:8" x14ac:dyDescent="0.35">
      <c r="A6328" t="str">
        <f t="shared" si="100"/>
        <v>RJE01Ward 223</v>
      </c>
      <c r="B6328" t="s">
        <v>221</v>
      </c>
      <c r="C6328" t="s">
        <v>13615</v>
      </c>
      <c r="D6328" t="s">
        <v>2175</v>
      </c>
      <c r="E6328" t="s">
        <v>2176</v>
      </c>
      <c r="F6328" t="s">
        <v>13648</v>
      </c>
      <c r="G6328" s="11"/>
      <c r="H6328" s="11"/>
    </row>
    <row r="6329" spans="1:8" x14ac:dyDescent="0.35">
      <c r="A6329" t="str">
        <f t="shared" si="100"/>
        <v>RJE01Ward 225</v>
      </c>
      <c r="B6329" t="s">
        <v>221</v>
      </c>
      <c r="C6329" t="s">
        <v>13615</v>
      </c>
      <c r="D6329" t="s">
        <v>2175</v>
      </c>
      <c r="E6329" t="s">
        <v>2176</v>
      </c>
      <c r="F6329" t="s">
        <v>13649</v>
      </c>
      <c r="G6329" s="11"/>
      <c r="H6329" s="11"/>
    </row>
    <row r="6330" spans="1:8" x14ac:dyDescent="0.35">
      <c r="A6330" t="str">
        <f t="shared" si="100"/>
        <v>RJE01Ward 226</v>
      </c>
      <c r="B6330" t="s">
        <v>221</v>
      </c>
      <c r="C6330" t="s">
        <v>13615</v>
      </c>
      <c r="D6330" t="s">
        <v>2175</v>
      </c>
      <c r="E6330" t="s">
        <v>2176</v>
      </c>
      <c r="F6330" t="s">
        <v>13650</v>
      </c>
      <c r="G6330" s="11"/>
      <c r="H6330" s="11"/>
    </row>
    <row r="6331" spans="1:8" x14ac:dyDescent="0.35">
      <c r="A6331" t="str">
        <f t="shared" si="100"/>
        <v>RJE01Ward 227 ARTU</v>
      </c>
      <c r="B6331" t="s">
        <v>221</v>
      </c>
      <c r="C6331" t="s">
        <v>13615</v>
      </c>
      <c r="D6331" t="s">
        <v>2175</v>
      </c>
      <c r="E6331" t="s">
        <v>2176</v>
      </c>
      <c r="F6331" t="s">
        <v>13651</v>
      </c>
      <c r="G6331" s="11"/>
      <c r="H6331" s="11"/>
    </row>
    <row r="6332" spans="1:8" x14ac:dyDescent="0.35">
      <c r="A6332" t="str">
        <f t="shared" si="100"/>
        <v>RJE01Ward 228</v>
      </c>
      <c r="B6332" t="s">
        <v>221</v>
      </c>
      <c r="C6332" t="s">
        <v>13615</v>
      </c>
      <c r="D6332" t="s">
        <v>2175</v>
      </c>
      <c r="E6332" t="s">
        <v>2176</v>
      </c>
      <c r="F6332" t="s">
        <v>13652</v>
      </c>
      <c r="G6332" s="11"/>
      <c r="H6332" s="11"/>
    </row>
    <row r="6333" spans="1:8" x14ac:dyDescent="0.35">
      <c r="A6333" t="str">
        <f t="shared" si="100"/>
        <v>RJE01Ward 230</v>
      </c>
      <c r="B6333" t="s">
        <v>221</v>
      </c>
      <c r="C6333" t="s">
        <v>13615</v>
      </c>
      <c r="D6333" t="s">
        <v>2175</v>
      </c>
      <c r="E6333" t="s">
        <v>2176</v>
      </c>
      <c r="F6333" t="s">
        <v>13653</v>
      </c>
      <c r="G6333" s="11"/>
      <c r="H6333" s="11"/>
    </row>
    <row r="6334" spans="1:8" x14ac:dyDescent="0.35">
      <c r="A6334" t="str">
        <f t="shared" si="100"/>
        <v>RJE01Ward 231 (ASU)</v>
      </c>
      <c r="B6334" t="s">
        <v>221</v>
      </c>
      <c r="C6334" t="s">
        <v>13615</v>
      </c>
      <c r="D6334" t="s">
        <v>2175</v>
      </c>
      <c r="E6334" t="s">
        <v>2176</v>
      </c>
      <c r="F6334" t="s">
        <v>13654</v>
      </c>
      <c r="G6334" s="11"/>
      <c r="H6334" s="11"/>
    </row>
    <row r="6335" spans="1:8" x14ac:dyDescent="0.35">
      <c r="A6335" t="str">
        <f t="shared" si="100"/>
        <v>RJE01Ward 232</v>
      </c>
      <c r="B6335" t="s">
        <v>221</v>
      </c>
      <c r="C6335" t="s">
        <v>13615</v>
      </c>
      <c r="D6335" t="s">
        <v>2175</v>
      </c>
      <c r="E6335" t="s">
        <v>2176</v>
      </c>
      <c r="F6335" t="s">
        <v>13655</v>
      </c>
      <c r="G6335" s="11"/>
      <c r="H6335" s="11"/>
    </row>
    <row r="6336" spans="1:8" x14ac:dyDescent="0.35">
      <c r="A6336" t="str">
        <f t="shared" si="100"/>
        <v>RJE01Ward 233</v>
      </c>
      <c r="B6336" t="s">
        <v>221</v>
      </c>
      <c r="C6336" t="s">
        <v>13615</v>
      </c>
      <c r="D6336" t="s">
        <v>2175</v>
      </c>
      <c r="E6336" t="s">
        <v>2176</v>
      </c>
      <c r="F6336" t="s">
        <v>13656</v>
      </c>
      <c r="G6336" s="11"/>
      <c r="H6336" s="11"/>
    </row>
    <row r="6337" spans="1:8" x14ac:dyDescent="0.35">
      <c r="A6337" t="str">
        <f t="shared" si="100"/>
        <v>RJE01Ward 75 (Diabetes &amp; Endocrinology)</v>
      </c>
      <c r="B6337" t="s">
        <v>221</v>
      </c>
      <c r="C6337" t="s">
        <v>13615</v>
      </c>
      <c r="D6337" t="s">
        <v>2175</v>
      </c>
      <c r="E6337" t="s">
        <v>2176</v>
      </c>
      <c r="F6337" t="s">
        <v>13657</v>
      </c>
      <c r="G6337" s="11"/>
      <c r="H6337" s="11"/>
    </row>
    <row r="6338" spans="1:8" x14ac:dyDescent="0.35">
      <c r="A6338" t="str">
        <f t="shared" si="100"/>
        <v>RJE01Ward 76a</v>
      </c>
      <c r="B6338" t="s">
        <v>221</v>
      </c>
      <c r="C6338" t="s">
        <v>13615</v>
      </c>
      <c r="D6338" t="s">
        <v>2175</v>
      </c>
      <c r="E6338" t="s">
        <v>2176</v>
      </c>
      <c r="F6338" t="s">
        <v>13658</v>
      </c>
      <c r="G6338" s="11"/>
      <c r="H6338" s="11"/>
    </row>
    <row r="6339" spans="1:8" x14ac:dyDescent="0.35">
      <c r="A6339" t="str">
        <f t="shared" si="100"/>
        <v>RJE01Ward 76b</v>
      </c>
      <c r="B6339" t="s">
        <v>221</v>
      </c>
      <c r="C6339" t="s">
        <v>13615</v>
      </c>
      <c r="D6339" t="s">
        <v>2175</v>
      </c>
      <c r="E6339" t="s">
        <v>2176</v>
      </c>
      <c r="F6339" t="s">
        <v>13659</v>
      </c>
      <c r="G6339" s="11"/>
      <c r="H6339" s="11"/>
    </row>
    <row r="6340" spans="1:8" x14ac:dyDescent="0.35">
      <c r="A6340" t="str">
        <f t="shared" si="100"/>
        <v>RJE01Ward 80</v>
      </c>
      <c r="B6340" t="s">
        <v>221</v>
      </c>
      <c r="C6340" t="s">
        <v>13615</v>
      </c>
      <c r="D6340" t="s">
        <v>2175</v>
      </c>
      <c r="E6340" t="s">
        <v>2176</v>
      </c>
      <c r="F6340" t="s">
        <v>13660</v>
      </c>
      <c r="G6340" s="11"/>
      <c r="H6340" s="11"/>
    </row>
    <row r="6341" spans="1:8" x14ac:dyDescent="0.35">
      <c r="A6341" t="str">
        <f t="shared" si="100"/>
        <v>RJE01Ward 81</v>
      </c>
      <c r="B6341" t="s">
        <v>221</v>
      </c>
      <c r="C6341" t="s">
        <v>13615</v>
      </c>
      <c r="D6341" t="s">
        <v>2175</v>
      </c>
      <c r="E6341" t="s">
        <v>2176</v>
      </c>
      <c r="F6341" t="s">
        <v>13661</v>
      </c>
      <c r="G6341" s="11"/>
      <c r="H6341" s="11"/>
    </row>
    <row r="6342" spans="1:8" x14ac:dyDescent="0.35">
      <c r="A6342" t="str">
        <f t="shared" si="100"/>
        <v>RK950AMU Tavy</v>
      </c>
      <c r="B6342" t="s">
        <v>163</v>
      </c>
      <c r="C6342" t="s">
        <v>13662</v>
      </c>
      <c r="D6342" t="s">
        <v>2221</v>
      </c>
      <c r="E6342" t="s">
        <v>2222</v>
      </c>
      <c r="F6342" t="s">
        <v>13663</v>
      </c>
      <c r="G6342" s="11"/>
      <c r="H6342" s="11"/>
    </row>
    <row r="6343" spans="1:8" x14ac:dyDescent="0.35">
      <c r="A6343" t="str">
        <f t="shared" si="100"/>
        <v>RK950AMU Thrushel</v>
      </c>
      <c r="B6343" t="s">
        <v>163</v>
      </c>
      <c r="C6343" t="s">
        <v>13662</v>
      </c>
      <c r="D6343" t="s">
        <v>2221</v>
      </c>
      <c r="E6343" t="s">
        <v>2222</v>
      </c>
      <c r="F6343" t="s">
        <v>13664</v>
      </c>
      <c r="G6343" s="11"/>
      <c r="H6343" s="11"/>
    </row>
    <row r="6344" spans="1:8" x14ac:dyDescent="0.35">
      <c r="A6344" t="str">
        <f t="shared" si="100"/>
        <v>RK950Bickleigh Ward</v>
      </c>
      <c r="B6344" t="s">
        <v>163</v>
      </c>
      <c r="C6344" t="s">
        <v>13662</v>
      </c>
      <c r="D6344" t="s">
        <v>2221</v>
      </c>
      <c r="E6344" t="s">
        <v>2222</v>
      </c>
      <c r="F6344" t="s">
        <v>13665</v>
      </c>
      <c r="G6344" s="11"/>
      <c r="H6344" s="11"/>
    </row>
    <row r="6345" spans="1:8" x14ac:dyDescent="0.35">
      <c r="A6345" t="str">
        <f t="shared" si="100"/>
        <v>RK950Bracken Stem Cell Unit</v>
      </c>
      <c r="B6345" t="s">
        <v>163</v>
      </c>
      <c r="C6345" t="s">
        <v>13662</v>
      </c>
      <c r="D6345" t="s">
        <v>2221</v>
      </c>
      <c r="E6345" t="s">
        <v>2222</v>
      </c>
      <c r="F6345" t="s">
        <v>13666</v>
      </c>
      <c r="G6345" s="11"/>
      <c r="H6345" s="11"/>
    </row>
    <row r="6346" spans="1:8" x14ac:dyDescent="0.35">
      <c r="A6346" t="str">
        <f t="shared" si="100"/>
        <v>RK950Braunton Ward</v>
      </c>
      <c r="B6346" t="s">
        <v>163</v>
      </c>
      <c r="C6346" t="s">
        <v>13662</v>
      </c>
      <c r="D6346" t="s">
        <v>2221</v>
      </c>
      <c r="E6346" t="s">
        <v>2222</v>
      </c>
      <c r="F6346" t="s">
        <v>13667</v>
      </c>
      <c r="G6346" s="11"/>
      <c r="H6346" s="11"/>
    </row>
    <row r="6347" spans="1:8" x14ac:dyDescent="0.35">
      <c r="A6347" t="str">
        <f t="shared" si="100"/>
        <v>RK950Brent Ward</v>
      </c>
      <c r="B6347" t="s">
        <v>163</v>
      </c>
      <c r="C6347" t="s">
        <v>13662</v>
      </c>
      <c r="D6347" t="s">
        <v>2221</v>
      </c>
      <c r="E6347" t="s">
        <v>2222</v>
      </c>
      <c r="F6347" t="s">
        <v>13668</v>
      </c>
      <c r="G6347" s="11"/>
      <c r="H6347" s="11"/>
    </row>
    <row r="6348" spans="1:8" x14ac:dyDescent="0.35">
      <c r="A6348" t="str">
        <f t="shared" si="100"/>
        <v>RK950Burrator Ward</v>
      </c>
      <c r="B6348" t="s">
        <v>163</v>
      </c>
      <c r="C6348" t="s">
        <v>13662</v>
      </c>
      <c r="D6348" t="s">
        <v>2221</v>
      </c>
      <c r="E6348" t="s">
        <v>2222</v>
      </c>
      <c r="F6348" t="s">
        <v>13669</v>
      </c>
      <c r="G6348" s="11"/>
      <c r="H6348" s="11"/>
    </row>
    <row r="6349" spans="1:8" x14ac:dyDescent="0.35">
      <c r="A6349" t="str">
        <f t="shared" si="100"/>
        <v>RK950Clearbrook Ward</v>
      </c>
      <c r="B6349" t="s">
        <v>163</v>
      </c>
      <c r="C6349" t="s">
        <v>13662</v>
      </c>
      <c r="D6349" t="s">
        <v>2221</v>
      </c>
      <c r="E6349" t="s">
        <v>2222</v>
      </c>
      <c r="F6349" t="s">
        <v>13670</v>
      </c>
      <c r="G6349" s="11"/>
      <c r="H6349" s="11"/>
    </row>
    <row r="6350" spans="1:8" x14ac:dyDescent="0.35">
      <c r="A6350" t="str">
        <f t="shared" si="100"/>
        <v>RK950Crownhill Ward</v>
      </c>
      <c r="B6350" t="s">
        <v>163</v>
      </c>
      <c r="C6350" t="s">
        <v>13662</v>
      </c>
      <c r="D6350" t="s">
        <v>2221</v>
      </c>
      <c r="E6350" t="s">
        <v>2222</v>
      </c>
      <c r="F6350" t="s">
        <v>13671</v>
      </c>
      <c r="G6350" s="11"/>
      <c r="H6350" s="11"/>
    </row>
    <row r="6351" spans="1:8" x14ac:dyDescent="0.35">
      <c r="A6351" t="str">
        <f t="shared" si="100"/>
        <v>RK950Hartor Ward</v>
      </c>
      <c r="B6351" t="s">
        <v>163</v>
      </c>
      <c r="C6351" t="s">
        <v>13662</v>
      </c>
      <c r="D6351" t="s">
        <v>2221</v>
      </c>
      <c r="E6351" t="s">
        <v>2222</v>
      </c>
      <c r="F6351" t="s">
        <v>13672</v>
      </c>
      <c r="G6351" s="11"/>
      <c r="H6351" s="11"/>
    </row>
    <row r="6352" spans="1:8" x14ac:dyDescent="0.35">
      <c r="A6352" t="str">
        <f t="shared" si="100"/>
        <v>RK950Hembury HCE Ward</v>
      </c>
      <c r="B6352" t="s">
        <v>163</v>
      </c>
      <c r="C6352" t="s">
        <v>13662</v>
      </c>
      <c r="D6352" t="s">
        <v>2221</v>
      </c>
      <c r="E6352" t="s">
        <v>2222</v>
      </c>
      <c r="F6352" t="s">
        <v>13673</v>
      </c>
      <c r="G6352" s="11"/>
      <c r="H6352" s="11"/>
    </row>
    <row r="6353" spans="1:8" x14ac:dyDescent="0.35">
      <c r="A6353" t="str">
        <f t="shared" si="100"/>
        <v>RK950Hexworthy Ward</v>
      </c>
      <c r="B6353" t="s">
        <v>163</v>
      </c>
      <c r="C6353" t="s">
        <v>13662</v>
      </c>
      <c r="D6353" t="s">
        <v>2221</v>
      </c>
      <c r="E6353" t="s">
        <v>2222</v>
      </c>
      <c r="F6353" t="s">
        <v>13674</v>
      </c>
      <c r="G6353" s="11"/>
      <c r="H6353" s="11"/>
    </row>
    <row r="6354" spans="1:8" x14ac:dyDescent="0.35">
      <c r="A6354" t="str">
        <f t="shared" si="100"/>
        <v>RK950Honeyford Ward</v>
      </c>
      <c r="B6354" t="s">
        <v>163</v>
      </c>
      <c r="C6354" t="s">
        <v>13662</v>
      </c>
      <c r="D6354" t="s">
        <v>2221</v>
      </c>
      <c r="E6354" t="s">
        <v>2222</v>
      </c>
      <c r="F6354" t="s">
        <v>13675</v>
      </c>
      <c r="G6354" s="11"/>
      <c r="H6354" s="11"/>
    </row>
    <row r="6355" spans="1:8" x14ac:dyDescent="0.35">
      <c r="A6355" t="str">
        <f t="shared" si="100"/>
        <v>RK950Inpatient Midwifery</v>
      </c>
      <c r="B6355" t="s">
        <v>163</v>
      </c>
      <c r="C6355" t="s">
        <v>13662</v>
      </c>
      <c r="D6355" t="s">
        <v>2221</v>
      </c>
      <c r="E6355" t="s">
        <v>2222</v>
      </c>
      <c r="F6355" t="s">
        <v>13676</v>
      </c>
      <c r="G6355" s="11"/>
      <c r="H6355" s="11"/>
    </row>
    <row r="6356" spans="1:8" x14ac:dyDescent="0.35">
      <c r="A6356" t="str">
        <f t="shared" si="100"/>
        <v>RK950Lynher Ward</v>
      </c>
      <c r="B6356" t="s">
        <v>163</v>
      </c>
      <c r="C6356" t="s">
        <v>13662</v>
      </c>
      <c r="D6356" t="s">
        <v>2221</v>
      </c>
      <c r="E6356" t="s">
        <v>2222</v>
      </c>
      <c r="F6356" t="s">
        <v>13677</v>
      </c>
      <c r="G6356" s="11"/>
      <c r="H6356" s="11"/>
    </row>
    <row r="6357" spans="1:8" x14ac:dyDescent="0.35">
      <c r="A6357" t="str">
        <f t="shared" si="100"/>
        <v>RK950Marlborough (Hound) Ward</v>
      </c>
      <c r="B6357" t="s">
        <v>163</v>
      </c>
      <c r="C6357" t="s">
        <v>13662</v>
      </c>
      <c r="D6357" t="s">
        <v>2221</v>
      </c>
      <c r="E6357" t="s">
        <v>2222</v>
      </c>
      <c r="F6357" t="s">
        <v>13678</v>
      </c>
      <c r="G6357" s="11"/>
      <c r="H6357" s="11"/>
    </row>
    <row r="6358" spans="1:8" x14ac:dyDescent="0.35">
      <c r="A6358" t="str">
        <f t="shared" si="100"/>
        <v>RK950Mayflower Ward</v>
      </c>
      <c r="B6358" t="s">
        <v>163</v>
      </c>
      <c r="C6358" t="s">
        <v>13662</v>
      </c>
      <c r="D6358" t="s">
        <v>2221</v>
      </c>
      <c r="E6358" t="s">
        <v>2222</v>
      </c>
      <c r="F6358" t="s">
        <v>13679</v>
      </c>
      <c r="G6358" s="11"/>
      <c r="H6358" s="11"/>
    </row>
    <row r="6359" spans="1:8" x14ac:dyDescent="0.35">
      <c r="A6359" t="str">
        <f t="shared" si="100"/>
        <v>RK950Meavy Ward</v>
      </c>
      <c r="B6359" t="s">
        <v>163</v>
      </c>
      <c r="C6359" t="s">
        <v>13662</v>
      </c>
      <c r="D6359" t="s">
        <v>2221</v>
      </c>
      <c r="E6359" t="s">
        <v>2222</v>
      </c>
      <c r="F6359" t="s">
        <v>13680</v>
      </c>
      <c r="G6359" s="11"/>
      <c r="H6359" s="11"/>
    </row>
    <row r="6360" spans="1:8" x14ac:dyDescent="0.35">
      <c r="A6360" t="str">
        <f t="shared" si="100"/>
        <v>RK950Meldon Diabetes Ward</v>
      </c>
      <c r="B6360" t="s">
        <v>163</v>
      </c>
      <c r="C6360" t="s">
        <v>13662</v>
      </c>
      <c r="D6360" t="s">
        <v>2221</v>
      </c>
      <c r="E6360" t="s">
        <v>2222</v>
      </c>
      <c r="F6360" t="s">
        <v>13681</v>
      </c>
      <c r="G6360" s="11"/>
      <c r="H6360" s="11"/>
    </row>
    <row r="6361" spans="1:8" x14ac:dyDescent="0.35">
      <c r="A6361" t="str">
        <f t="shared" si="100"/>
        <v>RK950Merivale ASU</v>
      </c>
      <c r="B6361" t="s">
        <v>163</v>
      </c>
      <c r="C6361" t="s">
        <v>13662</v>
      </c>
      <c r="D6361" t="s">
        <v>2221</v>
      </c>
      <c r="E6361" t="s">
        <v>2222</v>
      </c>
      <c r="F6361" t="s">
        <v>13682</v>
      </c>
      <c r="G6361" s="11"/>
      <c r="H6361" s="11"/>
    </row>
    <row r="6362" spans="1:8" x14ac:dyDescent="0.35">
      <c r="A6362" t="str">
        <f t="shared" si="100"/>
        <v>RK950Monkswell Ward</v>
      </c>
      <c r="B6362" t="s">
        <v>163</v>
      </c>
      <c r="C6362" t="s">
        <v>13662</v>
      </c>
      <c r="D6362" t="s">
        <v>2221</v>
      </c>
      <c r="E6362" t="s">
        <v>2222</v>
      </c>
      <c r="F6362" t="s">
        <v>13683</v>
      </c>
      <c r="G6362" s="11"/>
      <c r="H6362" s="11"/>
    </row>
    <row r="6363" spans="1:8" x14ac:dyDescent="0.35">
      <c r="A6363" t="str">
        <f t="shared" si="100"/>
        <v>RK950Moorgate Ward</v>
      </c>
      <c r="B6363" t="s">
        <v>163</v>
      </c>
      <c r="C6363" t="s">
        <v>13662</v>
      </c>
      <c r="D6363" t="s">
        <v>2221</v>
      </c>
      <c r="E6363" t="s">
        <v>2222</v>
      </c>
      <c r="F6363" t="s">
        <v>13684</v>
      </c>
      <c r="G6363" s="11"/>
      <c r="H6363" s="11"/>
    </row>
    <row r="6364" spans="1:8" x14ac:dyDescent="0.35">
      <c r="A6364" t="str">
        <f t="shared" si="100"/>
        <v>RK950NICU 17 Cot</v>
      </c>
      <c r="B6364" t="s">
        <v>163</v>
      </c>
      <c r="C6364" t="s">
        <v>13662</v>
      </c>
      <c r="D6364" t="s">
        <v>2221</v>
      </c>
      <c r="E6364" t="s">
        <v>2222</v>
      </c>
      <c r="F6364" t="s">
        <v>13685</v>
      </c>
      <c r="G6364" s="11"/>
      <c r="H6364" s="11"/>
    </row>
    <row r="6365" spans="1:8" x14ac:dyDescent="0.35">
      <c r="A6365" t="str">
        <f t="shared" si="100"/>
        <v>RK950Norfolk Ward</v>
      </c>
      <c r="B6365" t="s">
        <v>163</v>
      </c>
      <c r="C6365" t="s">
        <v>13662</v>
      </c>
      <c r="D6365" t="s">
        <v>2221</v>
      </c>
      <c r="E6365" t="s">
        <v>2222</v>
      </c>
      <c r="F6365" t="s">
        <v>12347</v>
      </c>
      <c r="G6365" s="11"/>
      <c r="H6365" s="11"/>
    </row>
    <row r="6366" spans="1:8" x14ac:dyDescent="0.35">
      <c r="A6366" t="str">
        <f t="shared" si="100"/>
        <v>RK950Paed HDU</v>
      </c>
      <c r="B6366" t="s">
        <v>163</v>
      </c>
      <c r="C6366" t="s">
        <v>13662</v>
      </c>
      <c r="D6366" t="s">
        <v>2221</v>
      </c>
      <c r="E6366" t="s">
        <v>2222</v>
      </c>
      <c r="F6366" t="s">
        <v>13686</v>
      </c>
      <c r="G6366" s="11"/>
      <c r="H6366" s="11"/>
    </row>
    <row r="6367" spans="1:8" x14ac:dyDescent="0.35">
      <c r="A6367" t="str">
        <f t="shared" si="100"/>
        <v>RK950Pencarrow Ward</v>
      </c>
      <c r="B6367" t="s">
        <v>163</v>
      </c>
      <c r="C6367" t="s">
        <v>13662</v>
      </c>
      <c r="D6367" t="s">
        <v>2221</v>
      </c>
      <c r="E6367" t="s">
        <v>2222</v>
      </c>
      <c r="F6367" t="s">
        <v>13687</v>
      </c>
      <c r="G6367" s="11"/>
      <c r="H6367" s="11"/>
    </row>
    <row r="6368" spans="1:8" x14ac:dyDescent="0.35">
      <c r="A6368" t="str">
        <f t="shared" si="100"/>
        <v>RK950Penrose Ward</v>
      </c>
      <c r="B6368" t="s">
        <v>163</v>
      </c>
      <c r="C6368" t="s">
        <v>13662</v>
      </c>
      <c r="D6368" t="s">
        <v>2221</v>
      </c>
      <c r="E6368" t="s">
        <v>2222</v>
      </c>
      <c r="F6368" t="s">
        <v>13688</v>
      </c>
      <c r="G6368" s="11"/>
      <c r="H6368" s="11"/>
    </row>
    <row r="6369" spans="1:8" x14ac:dyDescent="0.35">
      <c r="A6369" t="str">
        <f t="shared" si="100"/>
        <v>RK950Sharp Ward</v>
      </c>
      <c r="B6369" t="s">
        <v>163</v>
      </c>
      <c r="C6369" t="s">
        <v>13662</v>
      </c>
      <c r="D6369" t="s">
        <v>2221</v>
      </c>
      <c r="E6369" t="s">
        <v>2222</v>
      </c>
      <c r="F6369" t="s">
        <v>13689</v>
      </c>
      <c r="G6369" s="11"/>
      <c r="H6369" s="11"/>
    </row>
    <row r="6370" spans="1:8" x14ac:dyDescent="0.35">
      <c r="A6370" t="str">
        <f t="shared" si="100"/>
        <v>RK950Shaugh Ward</v>
      </c>
      <c r="B6370" t="s">
        <v>163</v>
      </c>
      <c r="C6370" t="s">
        <v>13662</v>
      </c>
      <c r="D6370" t="s">
        <v>2221</v>
      </c>
      <c r="E6370" t="s">
        <v>2222</v>
      </c>
      <c r="F6370" t="s">
        <v>13690</v>
      </c>
      <c r="G6370" s="11"/>
      <c r="H6370" s="11"/>
    </row>
    <row r="6371" spans="1:8" x14ac:dyDescent="0.35">
      <c r="A6371" t="str">
        <f t="shared" si="100"/>
        <v>RK950Shipley Ward</v>
      </c>
      <c r="B6371" t="s">
        <v>163</v>
      </c>
      <c r="C6371" t="s">
        <v>13662</v>
      </c>
      <c r="D6371" t="s">
        <v>2221</v>
      </c>
      <c r="E6371" t="s">
        <v>2222</v>
      </c>
      <c r="F6371" t="s">
        <v>13691</v>
      </c>
      <c r="G6371" s="11"/>
      <c r="H6371" s="11"/>
    </row>
    <row r="6372" spans="1:8" x14ac:dyDescent="0.35">
      <c r="A6372" t="str">
        <f t="shared" si="100"/>
        <v>RK950Stannon Ward</v>
      </c>
      <c r="B6372" t="s">
        <v>163</v>
      </c>
      <c r="C6372" t="s">
        <v>13662</v>
      </c>
      <c r="D6372" t="s">
        <v>2221</v>
      </c>
      <c r="E6372" t="s">
        <v>2222</v>
      </c>
      <c r="F6372" t="s">
        <v>13692</v>
      </c>
      <c r="G6372" s="11"/>
      <c r="H6372" s="11"/>
    </row>
    <row r="6373" spans="1:8" x14ac:dyDescent="0.35">
      <c r="A6373" t="str">
        <f t="shared" si="100"/>
        <v>RK950Stonehouse Ward</v>
      </c>
      <c r="B6373" t="s">
        <v>163</v>
      </c>
      <c r="C6373" t="s">
        <v>13662</v>
      </c>
      <c r="D6373" t="s">
        <v>2221</v>
      </c>
      <c r="E6373" t="s">
        <v>2222</v>
      </c>
      <c r="F6373" t="s">
        <v>12400</v>
      </c>
      <c r="G6373" s="11"/>
      <c r="H6373" s="11"/>
    </row>
    <row r="6374" spans="1:8" x14ac:dyDescent="0.35">
      <c r="A6374" t="str">
        <f t="shared" si="100"/>
        <v>RK950Surgical Assessment Unit</v>
      </c>
      <c r="B6374" t="s">
        <v>163</v>
      </c>
      <c r="C6374" t="s">
        <v>13662</v>
      </c>
      <c r="D6374" t="s">
        <v>2221</v>
      </c>
      <c r="E6374" t="s">
        <v>2222</v>
      </c>
      <c r="F6374" t="s">
        <v>8775</v>
      </c>
      <c r="G6374" s="11"/>
      <c r="H6374" s="11"/>
    </row>
    <row r="6375" spans="1:8" x14ac:dyDescent="0.35">
      <c r="A6375" t="str">
        <f t="shared" si="100"/>
        <v>RK950Tamar Ward</v>
      </c>
      <c r="B6375" t="s">
        <v>163</v>
      </c>
      <c r="C6375" t="s">
        <v>13662</v>
      </c>
      <c r="D6375" t="s">
        <v>2221</v>
      </c>
      <c r="E6375" t="s">
        <v>2222</v>
      </c>
      <c r="F6375" t="s">
        <v>13693</v>
      </c>
      <c r="G6375" s="11"/>
      <c r="H6375" s="11"/>
    </row>
    <row r="6376" spans="1:8" x14ac:dyDescent="0.35">
      <c r="A6376" t="str">
        <f t="shared" si="100"/>
        <v>RK950Torcross CCU</v>
      </c>
      <c r="B6376" t="s">
        <v>163</v>
      </c>
      <c r="C6376" t="s">
        <v>13662</v>
      </c>
      <c r="D6376" t="s">
        <v>2221</v>
      </c>
      <c r="E6376" t="s">
        <v>2222</v>
      </c>
      <c r="F6376" t="s">
        <v>13694</v>
      </c>
      <c r="G6376" s="11"/>
      <c r="H6376" s="11"/>
    </row>
    <row r="6377" spans="1:8" x14ac:dyDescent="0.35">
      <c r="A6377" t="str">
        <f t="shared" si="100"/>
        <v>RK950Torrington HDU</v>
      </c>
      <c r="B6377" t="s">
        <v>163</v>
      </c>
      <c r="C6377" t="s">
        <v>13662</v>
      </c>
      <c r="D6377" t="s">
        <v>2221</v>
      </c>
      <c r="E6377" t="s">
        <v>2222</v>
      </c>
      <c r="F6377" t="s">
        <v>13695</v>
      </c>
      <c r="G6377" s="11"/>
      <c r="H6377" s="11"/>
    </row>
    <row r="6378" spans="1:8" x14ac:dyDescent="0.35">
      <c r="A6378" t="str">
        <f t="shared" si="100"/>
        <v>RK950Torrington ITU</v>
      </c>
      <c r="B6378" t="s">
        <v>163</v>
      </c>
      <c r="C6378" t="s">
        <v>13662</v>
      </c>
      <c r="D6378" t="s">
        <v>2221</v>
      </c>
      <c r="E6378" t="s">
        <v>2222</v>
      </c>
      <c r="F6378" t="s">
        <v>13696</v>
      </c>
      <c r="G6378" s="11"/>
      <c r="H6378" s="11"/>
    </row>
    <row r="6379" spans="1:8" x14ac:dyDescent="0.35">
      <c r="A6379" t="str">
        <f t="shared" si="100"/>
        <v>RK950Whitehorse Ward</v>
      </c>
      <c r="B6379" t="s">
        <v>163</v>
      </c>
      <c r="C6379" t="s">
        <v>13662</v>
      </c>
      <c r="D6379" t="s">
        <v>2221</v>
      </c>
      <c r="E6379" t="s">
        <v>2222</v>
      </c>
      <c r="F6379" t="s">
        <v>13697</v>
      </c>
      <c r="G6379" s="11"/>
      <c r="H6379" s="11"/>
    </row>
    <row r="6380" spans="1:8" x14ac:dyDescent="0.35">
      <c r="A6380" t="str">
        <f t="shared" si="100"/>
        <v>RK950Wildgoose Ward</v>
      </c>
      <c r="B6380" t="s">
        <v>163</v>
      </c>
      <c r="C6380" t="s">
        <v>13662</v>
      </c>
      <c r="D6380" t="s">
        <v>2221</v>
      </c>
      <c r="E6380" t="s">
        <v>2222</v>
      </c>
      <c r="F6380" t="s">
        <v>13698</v>
      </c>
      <c r="G6380" s="11"/>
      <c r="H6380" s="11"/>
    </row>
    <row r="6381" spans="1:8" x14ac:dyDescent="0.35">
      <c r="A6381" t="str">
        <f t="shared" si="100"/>
        <v>RK950Wolf Ward</v>
      </c>
      <c r="B6381" t="s">
        <v>163</v>
      </c>
      <c r="C6381" t="s">
        <v>13662</v>
      </c>
      <c r="D6381" t="s">
        <v>2221</v>
      </c>
      <c r="E6381" t="s">
        <v>2222</v>
      </c>
      <c r="F6381" t="s">
        <v>13699</v>
      </c>
      <c r="G6381" s="11"/>
      <c r="H6381" s="11"/>
    </row>
    <row r="6382" spans="1:8" x14ac:dyDescent="0.35">
      <c r="A6382" t="str">
        <f t="shared" si="100"/>
        <v>RK950Woodcock Ward</v>
      </c>
      <c r="B6382" t="s">
        <v>163</v>
      </c>
      <c r="C6382" t="s">
        <v>13662</v>
      </c>
      <c r="D6382" t="s">
        <v>2221</v>
      </c>
      <c r="E6382" t="s">
        <v>2222</v>
      </c>
      <c r="F6382" t="s">
        <v>13700</v>
      </c>
      <c r="G6382" s="11"/>
      <c r="H6382" s="11"/>
    </row>
    <row r="6383" spans="1:8" x14ac:dyDescent="0.35">
      <c r="A6383" t="str">
        <f t="shared" si="100"/>
        <v>N6J7VAlbourne Ward (1st Floor)</v>
      </c>
      <c r="B6383" t="s">
        <v>234</v>
      </c>
      <c r="C6383" t="s">
        <v>14434</v>
      </c>
      <c r="D6383" t="s">
        <v>14438</v>
      </c>
      <c r="E6383" t="s">
        <v>678</v>
      </c>
      <c r="F6383" t="s">
        <v>8852</v>
      </c>
      <c r="G6383" s="11"/>
      <c r="H6383" s="11"/>
    </row>
    <row r="6384" spans="1:8" x14ac:dyDescent="0.35">
      <c r="A6384" t="str">
        <f t="shared" ref="A6384:A6447" si="101">CONCATENATE(D6384,F6384)</f>
        <v>N6J7VAnsty Ward (1st Floor)</v>
      </c>
      <c r="B6384" t="s">
        <v>234</v>
      </c>
      <c r="C6384" t="s">
        <v>14434</v>
      </c>
      <c r="D6384" t="s">
        <v>14438</v>
      </c>
      <c r="E6384" t="s">
        <v>678</v>
      </c>
      <c r="F6384" t="s">
        <v>8853</v>
      </c>
      <c r="G6384" s="11"/>
      <c r="H6384" s="11"/>
    </row>
    <row r="6385" spans="1:8" x14ac:dyDescent="0.35">
      <c r="A6385" t="str">
        <f t="shared" si="101"/>
        <v>N6J7VArdingly Ward (2nd Floor)</v>
      </c>
      <c r="B6385" t="s">
        <v>234</v>
      </c>
      <c r="C6385" t="s">
        <v>14434</v>
      </c>
      <c r="D6385" t="s">
        <v>14438</v>
      </c>
      <c r="E6385" t="s">
        <v>678</v>
      </c>
      <c r="F6385" t="s">
        <v>8854</v>
      </c>
      <c r="G6385" s="11"/>
      <c r="H6385" s="11"/>
    </row>
    <row r="6386" spans="1:8" x14ac:dyDescent="0.35">
      <c r="A6386" t="str">
        <f t="shared" si="101"/>
        <v>N6J7VBalcombe Ward (Ground Floor)</v>
      </c>
      <c r="B6386" t="s">
        <v>234</v>
      </c>
      <c r="C6386" t="s">
        <v>14434</v>
      </c>
      <c r="D6386" t="s">
        <v>14438</v>
      </c>
      <c r="E6386" t="s">
        <v>678</v>
      </c>
      <c r="F6386" t="s">
        <v>8855</v>
      </c>
      <c r="G6386" s="11"/>
      <c r="H6386" s="11"/>
    </row>
    <row r="6387" spans="1:8" x14ac:dyDescent="0.35">
      <c r="A6387" t="str">
        <f t="shared" si="101"/>
        <v>N6J7VClayton Ward</v>
      </c>
      <c r="B6387" t="s">
        <v>234</v>
      </c>
      <c r="C6387" t="s">
        <v>14434</v>
      </c>
      <c r="D6387" t="s">
        <v>14438</v>
      </c>
      <c r="E6387" t="s">
        <v>678</v>
      </c>
      <c r="F6387" t="s">
        <v>8856</v>
      </c>
      <c r="G6387" s="11"/>
      <c r="H6387" s="11"/>
    </row>
    <row r="6388" spans="1:8" x14ac:dyDescent="0.35">
      <c r="A6388" t="str">
        <f t="shared" si="101"/>
        <v>N6J7VHorsted Keynes Ward (2nd Floor)</v>
      </c>
      <c r="B6388" t="s">
        <v>234</v>
      </c>
      <c r="C6388" t="s">
        <v>14434</v>
      </c>
      <c r="D6388" t="s">
        <v>14438</v>
      </c>
      <c r="E6388" t="s">
        <v>678</v>
      </c>
      <c r="F6388" t="s">
        <v>8857</v>
      </c>
      <c r="G6388" s="11"/>
      <c r="H6388" s="11"/>
    </row>
    <row r="6389" spans="1:8" x14ac:dyDescent="0.35">
      <c r="A6389" t="str">
        <f t="shared" si="101"/>
        <v>N6J7VHurstepier Point</v>
      </c>
      <c r="B6389" t="s">
        <v>234</v>
      </c>
      <c r="C6389" t="s">
        <v>14434</v>
      </c>
      <c r="D6389" t="s">
        <v>14438</v>
      </c>
      <c r="E6389" t="s">
        <v>678</v>
      </c>
      <c r="F6389" t="s">
        <v>8858</v>
      </c>
      <c r="G6389" s="11"/>
      <c r="H6389" s="11"/>
    </row>
    <row r="6390" spans="1:8" x14ac:dyDescent="0.35">
      <c r="A6390" t="str">
        <f t="shared" si="101"/>
        <v>N6J7VLindfield Ward (Rehab)</v>
      </c>
      <c r="B6390" t="s">
        <v>234</v>
      </c>
      <c r="C6390" t="s">
        <v>14434</v>
      </c>
      <c r="D6390" t="s">
        <v>14438</v>
      </c>
      <c r="E6390" t="s">
        <v>678</v>
      </c>
      <c r="F6390" t="s">
        <v>8859</v>
      </c>
      <c r="G6390" s="11"/>
      <c r="H6390" s="11"/>
    </row>
    <row r="6391" spans="1:8" x14ac:dyDescent="0.35">
      <c r="A6391" t="str">
        <f t="shared" si="101"/>
        <v>N6J7VMaternity PRH</v>
      </c>
      <c r="B6391" t="s">
        <v>234</v>
      </c>
      <c r="C6391" t="s">
        <v>14434</v>
      </c>
      <c r="D6391" t="s">
        <v>14438</v>
      </c>
      <c r="E6391" t="s">
        <v>678</v>
      </c>
      <c r="F6391" t="s">
        <v>8860</v>
      </c>
      <c r="G6391" s="11"/>
      <c r="H6391" s="11"/>
    </row>
    <row r="6392" spans="1:8" x14ac:dyDescent="0.35">
      <c r="A6392" t="str">
        <f t="shared" si="101"/>
        <v>N6J7VNewick Ward Sussex Orthopaedic Treatment Centre</v>
      </c>
      <c r="B6392" t="s">
        <v>234</v>
      </c>
      <c r="C6392" t="s">
        <v>14434</v>
      </c>
      <c r="D6392" t="s">
        <v>14438</v>
      </c>
      <c r="E6392" t="s">
        <v>678</v>
      </c>
      <c r="F6392" t="s">
        <v>8861</v>
      </c>
      <c r="G6392" s="11"/>
      <c r="H6392" s="11"/>
    </row>
    <row r="6393" spans="1:8" x14ac:dyDescent="0.35">
      <c r="A6393" t="str">
        <f t="shared" si="101"/>
        <v>N6J7VNewtimber Ward (Sussex Rehab)</v>
      </c>
      <c r="B6393" t="s">
        <v>234</v>
      </c>
      <c r="C6393" t="s">
        <v>14434</v>
      </c>
      <c r="D6393" t="s">
        <v>14438</v>
      </c>
      <c r="E6393" t="s">
        <v>678</v>
      </c>
      <c r="F6393" t="s">
        <v>8862</v>
      </c>
      <c r="G6393" s="11"/>
      <c r="H6393" s="11"/>
    </row>
    <row r="6394" spans="1:8" x14ac:dyDescent="0.35">
      <c r="A6394" t="str">
        <f t="shared" si="101"/>
        <v>N6J7VPlumpton ward</v>
      </c>
      <c r="B6394" t="s">
        <v>234</v>
      </c>
      <c r="C6394" t="s">
        <v>14434</v>
      </c>
      <c r="D6394" t="s">
        <v>14438</v>
      </c>
      <c r="E6394" t="s">
        <v>678</v>
      </c>
      <c r="F6394" t="s">
        <v>8863</v>
      </c>
      <c r="G6394" s="11"/>
      <c r="H6394" s="11"/>
    </row>
    <row r="6395" spans="1:8" x14ac:dyDescent="0.35">
      <c r="A6395" t="str">
        <f t="shared" si="101"/>
        <v>N6J7VPRH Intensive Care Unit ITU (1st Floor)</v>
      </c>
      <c r="B6395" t="s">
        <v>234</v>
      </c>
      <c r="C6395" t="s">
        <v>14434</v>
      </c>
      <c r="D6395" t="s">
        <v>14438</v>
      </c>
      <c r="E6395" t="s">
        <v>678</v>
      </c>
      <c r="F6395" t="s">
        <v>8864</v>
      </c>
      <c r="G6395" s="11"/>
      <c r="H6395" s="11"/>
    </row>
    <row r="6396" spans="1:8" x14ac:dyDescent="0.35">
      <c r="A6396" t="str">
        <f t="shared" si="101"/>
        <v>N6J7VPyecombe Ward (Ground Floor)</v>
      </c>
      <c r="B6396" t="s">
        <v>234</v>
      </c>
      <c r="C6396" t="s">
        <v>14434</v>
      </c>
      <c r="D6396" t="s">
        <v>14438</v>
      </c>
      <c r="E6396" t="s">
        <v>678</v>
      </c>
      <c r="F6396" t="s">
        <v>8865</v>
      </c>
      <c r="G6396" s="11"/>
      <c r="H6396" s="11"/>
    </row>
    <row r="6397" spans="1:8" x14ac:dyDescent="0.35">
      <c r="A6397" t="str">
        <f t="shared" si="101"/>
        <v>N6J7VTwineham Ward (1st Floor)</v>
      </c>
      <c r="B6397" t="s">
        <v>234</v>
      </c>
      <c r="C6397" t="s">
        <v>14434</v>
      </c>
      <c r="D6397" t="s">
        <v>14438</v>
      </c>
      <c r="E6397" t="s">
        <v>678</v>
      </c>
      <c r="F6397" t="s">
        <v>8866</v>
      </c>
      <c r="G6397" s="11"/>
      <c r="H6397" s="11"/>
    </row>
    <row r="6398" spans="1:8" x14ac:dyDescent="0.35">
      <c r="A6398" t="str">
        <f t="shared" si="101"/>
        <v>E0A3HAlbion and Lewes Ward - Level 10 Thomas Kemp Tower</v>
      </c>
      <c r="B6398" t="s">
        <v>234</v>
      </c>
      <c r="C6398" t="s">
        <v>14434</v>
      </c>
      <c r="D6398" t="s">
        <v>14439</v>
      </c>
      <c r="E6398" t="s">
        <v>5912</v>
      </c>
      <c r="F6398" t="s">
        <v>8867</v>
      </c>
      <c r="G6398" s="11"/>
      <c r="H6398" s="11"/>
    </row>
    <row r="6399" spans="1:8" x14ac:dyDescent="0.35">
      <c r="A6399" t="str">
        <f t="shared" si="101"/>
        <v>E0A3HBailey Ward - Barry Building (3rd Floor)</v>
      </c>
      <c r="B6399" t="s">
        <v>234</v>
      </c>
      <c r="C6399" t="s">
        <v>14434</v>
      </c>
      <c r="D6399" t="s">
        <v>14439</v>
      </c>
      <c r="E6399" t="s">
        <v>5912</v>
      </c>
      <c r="F6399" t="s">
        <v>8868</v>
      </c>
      <c r="G6399" s="11"/>
      <c r="H6399" s="11"/>
    </row>
    <row r="6400" spans="1:8" x14ac:dyDescent="0.35">
      <c r="A6400" t="str">
        <f t="shared" si="101"/>
        <v>E0A3HBristol Ward - Barry Building (2nd Floor)</v>
      </c>
      <c r="B6400" t="s">
        <v>234</v>
      </c>
      <c r="C6400" t="s">
        <v>14434</v>
      </c>
      <c r="D6400" t="s">
        <v>14439</v>
      </c>
      <c r="E6400" t="s">
        <v>5912</v>
      </c>
      <c r="F6400" t="s">
        <v>8869</v>
      </c>
      <c r="G6400" s="11"/>
      <c r="H6400" s="11"/>
    </row>
    <row r="6401" spans="1:8" x14ac:dyDescent="0.35">
      <c r="A6401" t="str">
        <f t="shared" si="101"/>
        <v>E0A3HChichester Ward - Barry Building (3rd Floor)</v>
      </c>
      <c r="B6401" t="s">
        <v>234</v>
      </c>
      <c r="C6401" t="s">
        <v>14434</v>
      </c>
      <c r="D6401" t="s">
        <v>14439</v>
      </c>
      <c r="E6401" t="s">
        <v>5912</v>
      </c>
      <c r="F6401" t="s">
        <v>8870</v>
      </c>
      <c r="G6401" s="11"/>
      <c r="H6401" s="11"/>
    </row>
    <row r="6402" spans="1:8" x14ac:dyDescent="0.35">
      <c r="A6402" t="str">
        <f t="shared" si="101"/>
        <v>E0A3HEgremont and Catherine James Ward - Barry Building (2nd Floor)</v>
      </c>
      <c r="B6402" t="s">
        <v>234</v>
      </c>
      <c r="C6402" t="s">
        <v>14434</v>
      </c>
      <c r="D6402" t="s">
        <v>14439</v>
      </c>
      <c r="E6402" t="s">
        <v>5912</v>
      </c>
      <c r="F6402" t="s">
        <v>8871</v>
      </c>
      <c r="G6402" s="11"/>
      <c r="H6402" s="11"/>
    </row>
    <row r="6403" spans="1:8" x14ac:dyDescent="0.35">
      <c r="A6403" t="str">
        <f t="shared" si="101"/>
        <v>E0A3HEmerald Unit - Barry Building (1st Floor)</v>
      </c>
      <c r="B6403" t="s">
        <v>234</v>
      </c>
      <c r="C6403" t="s">
        <v>14434</v>
      </c>
      <c r="D6403" t="s">
        <v>14439</v>
      </c>
      <c r="E6403" t="s">
        <v>5912</v>
      </c>
      <c r="F6403" t="s">
        <v>8872</v>
      </c>
      <c r="G6403" s="11"/>
      <c r="H6403" s="11"/>
    </row>
    <row r="6404" spans="1:8" x14ac:dyDescent="0.35">
      <c r="A6404" t="str">
        <f t="shared" si="101"/>
        <v>E0A3HHaematology-Oncology Ward - Level 9 Sussex Kidney Centre</v>
      </c>
      <c r="B6404" t="s">
        <v>234</v>
      </c>
      <c r="C6404" t="s">
        <v>14434</v>
      </c>
      <c r="D6404" t="s">
        <v>14439</v>
      </c>
      <c r="E6404" t="s">
        <v>5912</v>
      </c>
      <c r="F6404" t="s">
        <v>8873</v>
      </c>
      <c r="G6404" s="11"/>
      <c r="H6404" s="11"/>
    </row>
    <row r="6405" spans="1:8" x14ac:dyDescent="0.35">
      <c r="A6405" t="str">
        <f t="shared" si="101"/>
        <v>E0A3HHoward 1 Ward - Jubilee Building (Ground Floor)</v>
      </c>
      <c r="B6405" t="s">
        <v>234</v>
      </c>
      <c r="C6405" t="s">
        <v>14434</v>
      </c>
      <c r="D6405" t="s">
        <v>14439</v>
      </c>
      <c r="E6405" t="s">
        <v>5912</v>
      </c>
      <c r="F6405" t="s">
        <v>8874</v>
      </c>
      <c r="G6405" s="11"/>
      <c r="H6405" s="11"/>
    </row>
    <row r="6406" spans="1:8" x14ac:dyDescent="0.35">
      <c r="A6406" t="str">
        <f t="shared" si="101"/>
        <v>E0A3HHoward 2 &amp; Grant Ward - Jubilee Building</v>
      </c>
      <c r="B6406" t="s">
        <v>234</v>
      </c>
      <c r="C6406" t="s">
        <v>14434</v>
      </c>
      <c r="D6406" t="s">
        <v>14439</v>
      </c>
      <c r="E6406" t="s">
        <v>5912</v>
      </c>
      <c r="F6406" t="s">
        <v>8875</v>
      </c>
      <c r="G6406" s="11"/>
      <c r="H6406" s="11"/>
    </row>
    <row r="6407" spans="1:8" x14ac:dyDescent="0.35">
      <c r="A6407" t="str">
        <f t="shared" si="101"/>
        <v>E0A3HJowers Ward - Barry Building (1st Floor)</v>
      </c>
      <c r="B6407" t="s">
        <v>234</v>
      </c>
      <c r="C6407" t="s">
        <v>14434</v>
      </c>
      <c r="D6407" t="s">
        <v>14439</v>
      </c>
      <c r="E6407" t="s">
        <v>5912</v>
      </c>
      <c r="F6407" t="s">
        <v>8876</v>
      </c>
      <c r="G6407" s="11"/>
      <c r="H6407" s="11"/>
    </row>
    <row r="6408" spans="1:8" x14ac:dyDescent="0.35">
      <c r="A6408" t="str">
        <f t="shared" si="101"/>
        <v>E0A3HL6A Cardiac Ward - Level 6 Millennium Wing</v>
      </c>
      <c r="B6408" t="s">
        <v>234</v>
      </c>
      <c r="C6408" t="s">
        <v>14434</v>
      </c>
      <c r="D6408" t="s">
        <v>14439</v>
      </c>
      <c r="E6408" t="s">
        <v>5912</v>
      </c>
      <c r="F6408" t="s">
        <v>8877</v>
      </c>
      <c r="G6408" s="11"/>
      <c r="H6408" s="11"/>
    </row>
    <row r="6409" spans="1:8" x14ac:dyDescent="0.35">
      <c r="A6409" t="str">
        <f t="shared" si="101"/>
        <v>E0A3HL7A Cardiac Surgery - Level 7 Millennium Wing</v>
      </c>
      <c r="B6409" t="s">
        <v>234</v>
      </c>
      <c r="C6409" t="s">
        <v>14434</v>
      </c>
      <c r="D6409" t="s">
        <v>14439</v>
      </c>
      <c r="E6409" t="s">
        <v>5912</v>
      </c>
      <c r="F6409" t="s">
        <v>8878</v>
      </c>
      <c r="G6409" s="11"/>
      <c r="H6409" s="11"/>
    </row>
    <row r="6410" spans="1:8" x14ac:dyDescent="0.35">
      <c r="A6410" t="str">
        <f t="shared" si="101"/>
        <v>E0A3HL8 Surgical Ward - Level 8 Thomas Kemp Tower</v>
      </c>
      <c r="B6410" t="s">
        <v>234</v>
      </c>
      <c r="C6410" t="s">
        <v>14434</v>
      </c>
      <c r="D6410" t="s">
        <v>14439</v>
      </c>
      <c r="E6410" t="s">
        <v>5912</v>
      </c>
      <c r="F6410" t="s">
        <v>8879</v>
      </c>
      <c r="G6410" s="11"/>
      <c r="H6410" s="11"/>
    </row>
    <row r="6411" spans="1:8" x14ac:dyDescent="0.35">
      <c r="A6411" t="str">
        <f t="shared" si="101"/>
        <v>E0A3HL8A East Ward - Level 8 Millennium Wing</v>
      </c>
      <c r="B6411" t="s">
        <v>234</v>
      </c>
      <c r="C6411" t="s">
        <v>14434</v>
      </c>
      <c r="D6411" t="s">
        <v>14439</v>
      </c>
      <c r="E6411" t="s">
        <v>5912</v>
      </c>
      <c r="F6411" t="s">
        <v>8880</v>
      </c>
      <c r="G6411" s="11"/>
      <c r="H6411" s="11"/>
    </row>
    <row r="6412" spans="1:8" x14ac:dyDescent="0.35">
      <c r="A6412" t="str">
        <f t="shared" si="101"/>
        <v>E0A3HL8A West Ward - Level 8 Millennium Wing</v>
      </c>
      <c r="B6412" t="s">
        <v>234</v>
      </c>
      <c r="C6412" t="s">
        <v>14434</v>
      </c>
      <c r="D6412" t="s">
        <v>14439</v>
      </c>
      <c r="E6412" t="s">
        <v>5912</v>
      </c>
      <c r="F6412" t="s">
        <v>8881</v>
      </c>
      <c r="G6412" s="11"/>
      <c r="H6412" s="11"/>
    </row>
    <row r="6413" spans="1:8" x14ac:dyDescent="0.35">
      <c r="A6413" t="str">
        <f t="shared" si="101"/>
        <v>E0A3HL9A Level 9 Millennium Wing</v>
      </c>
      <c r="B6413" t="s">
        <v>234</v>
      </c>
      <c r="C6413" t="s">
        <v>14434</v>
      </c>
      <c r="D6413" t="s">
        <v>14439</v>
      </c>
      <c r="E6413" t="s">
        <v>5912</v>
      </c>
      <c r="F6413" t="s">
        <v>8882</v>
      </c>
      <c r="G6413" s="11"/>
      <c r="H6413" s="11"/>
    </row>
    <row r="6414" spans="1:8" x14ac:dyDescent="0.35">
      <c r="A6414" t="str">
        <f t="shared" si="101"/>
        <v>E0A3HLevel 11</v>
      </c>
      <c r="B6414" t="s">
        <v>234</v>
      </c>
      <c r="C6414" t="s">
        <v>14434</v>
      </c>
      <c r="D6414" t="s">
        <v>14439</v>
      </c>
      <c r="E6414" t="s">
        <v>5912</v>
      </c>
      <c r="F6414" t="s">
        <v>8883</v>
      </c>
      <c r="G6414" s="11"/>
      <c r="H6414" s="11"/>
    </row>
    <row r="6415" spans="1:8" x14ac:dyDescent="0.35">
      <c r="A6415" t="str">
        <f t="shared" si="101"/>
        <v>E0A3HLevel 11 West</v>
      </c>
      <c r="B6415" t="s">
        <v>234</v>
      </c>
      <c r="C6415" t="s">
        <v>14434</v>
      </c>
      <c r="D6415" t="s">
        <v>14439</v>
      </c>
      <c r="E6415" t="s">
        <v>5912</v>
      </c>
      <c r="F6415" t="s">
        <v>8884</v>
      </c>
      <c r="G6415" s="11"/>
      <c r="H6415" s="11"/>
    </row>
    <row r="6416" spans="1:8" x14ac:dyDescent="0.35">
      <c r="A6416" t="str">
        <f t="shared" si="101"/>
        <v>E0A3HMaternity RSCH</v>
      </c>
      <c r="B6416" t="s">
        <v>234</v>
      </c>
      <c r="C6416" t="s">
        <v>14434</v>
      </c>
      <c r="D6416" t="s">
        <v>14439</v>
      </c>
      <c r="E6416" t="s">
        <v>5912</v>
      </c>
      <c r="F6416" t="s">
        <v>8885</v>
      </c>
      <c r="G6416" s="11"/>
      <c r="H6416" s="11"/>
    </row>
    <row r="6417" spans="1:8" x14ac:dyDescent="0.35">
      <c r="A6417" t="str">
        <f t="shared" si="101"/>
        <v>E0A3HMedical Assessment Unit (AMU) - Level 5</v>
      </c>
      <c r="B6417" t="s">
        <v>234</v>
      </c>
      <c r="C6417" t="s">
        <v>14434</v>
      </c>
      <c r="D6417" t="s">
        <v>14439</v>
      </c>
      <c r="E6417" t="s">
        <v>5912</v>
      </c>
      <c r="F6417" t="s">
        <v>8886</v>
      </c>
      <c r="G6417" s="11"/>
      <c r="H6417" s="11"/>
    </row>
    <row r="6418" spans="1:8" x14ac:dyDescent="0.35">
      <c r="A6418" t="str">
        <f t="shared" si="101"/>
        <v>E0A3HNewhaven Downs</v>
      </c>
      <c r="B6418" t="s">
        <v>234</v>
      </c>
      <c r="C6418" t="s">
        <v>14434</v>
      </c>
      <c r="D6418" t="s">
        <v>14439</v>
      </c>
      <c r="E6418" t="s">
        <v>5912</v>
      </c>
      <c r="F6418" t="s">
        <v>8887</v>
      </c>
      <c r="G6418" s="11"/>
      <c r="H6418" s="11"/>
    </row>
    <row r="6419" spans="1:8" x14ac:dyDescent="0.35">
      <c r="A6419" t="str">
        <f t="shared" si="101"/>
        <v>E0A3HOverton</v>
      </c>
      <c r="B6419" t="s">
        <v>234</v>
      </c>
      <c r="C6419" t="s">
        <v>14434</v>
      </c>
      <c r="D6419" t="s">
        <v>14439</v>
      </c>
      <c r="E6419" t="s">
        <v>5912</v>
      </c>
      <c r="F6419" t="s">
        <v>8888</v>
      </c>
      <c r="G6419" s="11"/>
      <c r="H6419" s="11"/>
    </row>
    <row r="6420" spans="1:8" x14ac:dyDescent="0.35">
      <c r="A6420" t="str">
        <f t="shared" si="101"/>
        <v>E0A3HPickford</v>
      </c>
      <c r="B6420" t="s">
        <v>234</v>
      </c>
      <c r="C6420" t="s">
        <v>14434</v>
      </c>
      <c r="D6420" t="s">
        <v>14439</v>
      </c>
      <c r="E6420" t="s">
        <v>5912</v>
      </c>
      <c r="F6420" t="s">
        <v>8889</v>
      </c>
      <c r="H6420" s="16"/>
    </row>
    <row r="6421" spans="1:8" x14ac:dyDescent="0.35">
      <c r="A6421" t="str">
        <f t="shared" si="101"/>
        <v>E0A3HRSCH Cardiac Day Case Unit - Lewes Ward Level 10 Thomas Kemp Tower</v>
      </c>
      <c r="B6421" t="s">
        <v>234</v>
      </c>
      <c r="C6421" t="s">
        <v>14434</v>
      </c>
      <c r="D6421" t="s">
        <v>14439</v>
      </c>
      <c r="E6421" t="s">
        <v>5912</v>
      </c>
      <c r="F6421" t="s">
        <v>8890</v>
      </c>
      <c r="G6421" s="11"/>
      <c r="H6421" s="11"/>
    </row>
    <row r="6422" spans="1:8" x14ac:dyDescent="0.35">
      <c r="A6422" t="str">
        <f t="shared" si="101"/>
        <v>E0A3HRSCH ITU Ward - Level 7 Thomas Kemp Tower</v>
      </c>
      <c r="B6422" t="s">
        <v>234</v>
      </c>
      <c r="C6422" t="s">
        <v>14434</v>
      </c>
      <c r="D6422" t="s">
        <v>14439</v>
      </c>
      <c r="E6422" t="s">
        <v>5912</v>
      </c>
      <c r="F6422" t="s">
        <v>8891</v>
      </c>
      <c r="G6422" s="11"/>
      <c r="H6422" s="11"/>
    </row>
    <row r="6423" spans="1:8" x14ac:dyDescent="0.35">
      <c r="A6423" t="str">
        <f t="shared" si="101"/>
        <v>E0A3HSolomon Ward - Barry Building (3rd Floor)</v>
      </c>
      <c r="B6423" t="s">
        <v>234</v>
      </c>
      <c r="C6423" t="s">
        <v>14434</v>
      </c>
      <c r="D6423" t="s">
        <v>14439</v>
      </c>
      <c r="E6423" t="s">
        <v>5912</v>
      </c>
      <c r="F6423" t="s">
        <v>8892</v>
      </c>
      <c r="G6423" s="11"/>
      <c r="H6423" s="11"/>
    </row>
    <row r="6424" spans="1:8" x14ac:dyDescent="0.35">
      <c r="A6424" t="str">
        <f t="shared" si="101"/>
        <v>E0A3HTrafford Ward - Level 9 Sussex Kidney Centre</v>
      </c>
      <c r="B6424" t="s">
        <v>234</v>
      </c>
      <c r="C6424" t="s">
        <v>14434</v>
      </c>
      <c r="D6424" t="s">
        <v>14439</v>
      </c>
      <c r="E6424" t="s">
        <v>5912</v>
      </c>
      <c r="F6424" t="s">
        <v>8893</v>
      </c>
      <c r="G6424" s="11"/>
      <c r="H6424" s="11"/>
    </row>
    <row r="6425" spans="1:8" x14ac:dyDescent="0.35">
      <c r="A6425" t="str">
        <f t="shared" si="101"/>
        <v>E0A3HVallance Ward - Barry Building (1st Floor)</v>
      </c>
      <c r="B6425" t="s">
        <v>234</v>
      </c>
      <c r="C6425" t="s">
        <v>14434</v>
      </c>
      <c r="D6425" t="s">
        <v>14439</v>
      </c>
      <c r="E6425" t="s">
        <v>5912</v>
      </c>
      <c r="F6425" t="s">
        <v>8894</v>
      </c>
      <c r="G6425" s="11"/>
      <c r="H6425" s="11"/>
    </row>
    <row r="6426" spans="1:8" x14ac:dyDescent="0.35">
      <c r="A6426" t="str">
        <f t="shared" si="101"/>
        <v>RYR16Acute Cardiac Unit M036 C</v>
      </c>
      <c r="B6426" t="s">
        <v>234</v>
      </c>
      <c r="C6426" t="s">
        <v>14434</v>
      </c>
      <c r="D6426" t="s">
        <v>7949</v>
      </c>
      <c r="E6426" t="s">
        <v>7950</v>
      </c>
      <c r="F6426" t="s">
        <v>13820</v>
      </c>
      <c r="G6426" s="11"/>
      <c r="H6426" s="11"/>
    </row>
    <row r="6427" spans="1:8" x14ac:dyDescent="0.35">
      <c r="A6427" t="str">
        <f t="shared" si="101"/>
        <v>RYR16Aldwick Ward S107 C</v>
      </c>
      <c r="B6427" t="s">
        <v>234</v>
      </c>
      <c r="C6427" t="s">
        <v>14434</v>
      </c>
      <c r="D6427" t="s">
        <v>7949</v>
      </c>
      <c r="E6427" t="s">
        <v>7950</v>
      </c>
      <c r="F6427" t="s">
        <v>13821</v>
      </c>
      <c r="G6427" s="11"/>
      <c r="H6427" s="11"/>
    </row>
    <row r="6428" spans="1:8" x14ac:dyDescent="0.35">
      <c r="A6428" t="str">
        <f t="shared" si="101"/>
        <v>RYR16Ashling Ward M403 C</v>
      </c>
      <c r="B6428" t="s">
        <v>234</v>
      </c>
      <c r="C6428" t="s">
        <v>14434</v>
      </c>
      <c r="D6428" t="s">
        <v>7949</v>
      </c>
      <c r="E6428" t="s">
        <v>7950</v>
      </c>
      <c r="F6428" t="s">
        <v>13822</v>
      </c>
      <c r="G6428" s="11"/>
      <c r="H6428" s="11"/>
    </row>
    <row r="6429" spans="1:8" x14ac:dyDescent="0.35">
      <c r="A6429" t="str">
        <f t="shared" si="101"/>
        <v>RYR16Birdham Ward M100 C</v>
      </c>
      <c r="B6429" t="s">
        <v>234</v>
      </c>
      <c r="C6429" t="s">
        <v>14434</v>
      </c>
      <c r="D6429" t="s">
        <v>7949</v>
      </c>
      <c r="E6429" t="s">
        <v>7950</v>
      </c>
      <c r="F6429" t="s">
        <v>13823</v>
      </c>
      <c r="G6429" s="11"/>
      <c r="H6429" s="11"/>
    </row>
    <row r="6430" spans="1:8" x14ac:dyDescent="0.35">
      <c r="A6430" t="str">
        <f t="shared" si="101"/>
        <v>RYR16Bosham Ward S100 C</v>
      </c>
      <c r="B6430" t="s">
        <v>234</v>
      </c>
      <c r="C6430" t="s">
        <v>14434</v>
      </c>
      <c r="D6430" t="s">
        <v>7949</v>
      </c>
      <c r="E6430" t="s">
        <v>7950</v>
      </c>
      <c r="F6430" t="s">
        <v>13824</v>
      </c>
      <c r="G6430" s="11"/>
      <c r="H6430" s="11"/>
    </row>
    <row r="6431" spans="1:8" x14ac:dyDescent="0.35">
      <c r="A6431" t="str">
        <f t="shared" si="101"/>
        <v>RYR16Boxgrove Ward M105 C</v>
      </c>
      <c r="B6431" t="s">
        <v>234</v>
      </c>
      <c r="C6431" t="s">
        <v>14434</v>
      </c>
      <c r="D6431" t="s">
        <v>7949</v>
      </c>
      <c r="E6431" t="s">
        <v>7950</v>
      </c>
      <c r="F6431" t="s">
        <v>13825</v>
      </c>
      <c r="G6431" s="11" t="s">
        <v>13705</v>
      </c>
      <c r="H6431" s="11">
        <v>43794</v>
      </c>
    </row>
    <row r="6432" spans="1:8" x14ac:dyDescent="0.35">
      <c r="A6432" t="str">
        <f t="shared" si="101"/>
        <v>RYR16Chichester Suite T401 C</v>
      </c>
      <c r="B6432" t="s">
        <v>234</v>
      </c>
      <c r="C6432" t="s">
        <v>14434</v>
      </c>
      <c r="D6432" t="s">
        <v>7949</v>
      </c>
      <c r="E6432" t="s">
        <v>7950</v>
      </c>
      <c r="F6432" t="s">
        <v>13826</v>
      </c>
      <c r="G6432" s="11"/>
      <c r="H6432" s="11"/>
    </row>
    <row r="6433" spans="1:8" x14ac:dyDescent="0.35">
      <c r="A6433" t="str">
        <f t="shared" si="101"/>
        <v>RYR16Chilgrove Ward S207 C</v>
      </c>
      <c r="B6433" t="s">
        <v>234</v>
      </c>
      <c r="C6433" t="s">
        <v>14434</v>
      </c>
      <c r="D6433" t="s">
        <v>7949</v>
      </c>
      <c r="E6433" t="s">
        <v>7950</v>
      </c>
      <c r="F6433" t="s">
        <v>13827</v>
      </c>
      <c r="G6433" s="11"/>
      <c r="H6433" s="11"/>
    </row>
    <row r="6434" spans="1:8" x14ac:dyDescent="0.35">
      <c r="A6434" t="str">
        <f t="shared" si="101"/>
        <v>RYR16Donald Wilson House M114 C</v>
      </c>
      <c r="B6434" t="s">
        <v>234</v>
      </c>
      <c r="C6434" t="s">
        <v>14434</v>
      </c>
      <c r="D6434" t="s">
        <v>7949</v>
      </c>
      <c r="E6434" t="s">
        <v>7950</v>
      </c>
      <c r="F6434" t="s">
        <v>13828</v>
      </c>
      <c r="G6434" s="11"/>
      <c r="H6434" s="11"/>
    </row>
    <row r="6435" spans="1:8" x14ac:dyDescent="0.35">
      <c r="A6435" t="str">
        <f t="shared" si="101"/>
        <v>RYR16Emergency Floor M109 C</v>
      </c>
      <c r="B6435" t="s">
        <v>234</v>
      </c>
      <c r="C6435" t="s">
        <v>14434</v>
      </c>
      <c r="D6435" t="s">
        <v>7949</v>
      </c>
      <c r="E6435" t="s">
        <v>7950</v>
      </c>
      <c r="F6435" t="s">
        <v>13829</v>
      </c>
      <c r="G6435" s="11"/>
      <c r="H6435" s="11"/>
    </row>
    <row r="6436" spans="1:8" x14ac:dyDescent="0.35">
      <c r="A6436" t="str">
        <f t="shared" si="101"/>
        <v>RYR16Fishbourne Ward M107 C</v>
      </c>
      <c r="B6436" t="s">
        <v>234</v>
      </c>
      <c r="C6436" t="s">
        <v>14434</v>
      </c>
      <c r="D6436" t="s">
        <v>7949</v>
      </c>
      <c r="E6436" t="s">
        <v>7950</v>
      </c>
      <c r="F6436" t="s">
        <v>13830</v>
      </c>
      <c r="G6436" s="11"/>
      <c r="H6436" s="11"/>
    </row>
    <row r="6437" spans="1:8" x14ac:dyDescent="0.35">
      <c r="A6437" t="str">
        <f t="shared" si="101"/>
        <v>RYR16Ford Ward M023 C</v>
      </c>
      <c r="B6437" t="s">
        <v>234</v>
      </c>
      <c r="C6437" t="s">
        <v>14434</v>
      </c>
      <c r="D6437" t="s">
        <v>7949</v>
      </c>
      <c r="E6437" t="s">
        <v>7950</v>
      </c>
      <c r="F6437" t="s">
        <v>13831</v>
      </c>
      <c r="G6437" s="11"/>
      <c r="H6437" s="11"/>
    </row>
    <row r="6438" spans="1:8" x14ac:dyDescent="0.35">
      <c r="A6438" t="str">
        <f t="shared" si="101"/>
        <v>RYR16Howard Ward W200 C</v>
      </c>
      <c r="B6438" t="s">
        <v>234</v>
      </c>
      <c r="C6438" t="s">
        <v>14434</v>
      </c>
      <c r="D6438" t="s">
        <v>7949</v>
      </c>
      <c r="E6438" t="s">
        <v>7950</v>
      </c>
      <c r="F6438" t="s">
        <v>13832</v>
      </c>
      <c r="G6438" s="11" t="s">
        <v>13707</v>
      </c>
      <c r="H6438" s="11">
        <v>43809</v>
      </c>
    </row>
    <row r="6439" spans="1:8" x14ac:dyDescent="0.35">
      <c r="A6439" t="str">
        <f t="shared" si="101"/>
        <v>RYR16Lavant Ward M111 C</v>
      </c>
      <c r="B6439" t="s">
        <v>234</v>
      </c>
      <c r="C6439" t="s">
        <v>14434</v>
      </c>
      <c r="D6439" t="s">
        <v>7949</v>
      </c>
      <c r="E6439" t="s">
        <v>7950</v>
      </c>
      <c r="F6439" t="s">
        <v>13833</v>
      </c>
      <c r="G6439" s="11" t="s">
        <v>13705</v>
      </c>
      <c r="H6439" s="11">
        <v>43794</v>
      </c>
    </row>
    <row r="6440" spans="1:8" x14ac:dyDescent="0.35">
      <c r="A6440" t="str">
        <f t="shared" si="101"/>
        <v>RYR16Middleton Ward M112 C</v>
      </c>
      <c r="B6440" t="s">
        <v>234</v>
      </c>
      <c r="C6440" t="s">
        <v>14434</v>
      </c>
      <c r="D6440" t="s">
        <v>7949</v>
      </c>
      <c r="E6440" t="s">
        <v>7950</v>
      </c>
      <c r="F6440" t="s">
        <v>13834</v>
      </c>
      <c r="G6440" s="11"/>
      <c r="H6440" s="12"/>
    </row>
    <row r="6441" spans="1:8" x14ac:dyDescent="0.35">
      <c r="A6441" t="str">
        <f t="shared" si="101"/>
        <v>RYR16Petworth Ward M104 C</v>
      </c>
      <c r="B6441" t="s">
        <v>234</v>
      </c>
      <c r="C6441" t="s">
        <v>14434</v>
      </c>
      <c r="D6441" t="s">
        <v>7949</v>
      </c>
      <c r="E6441" t="s">
        <v>7950</v>
      </c>
      <c r="F6441" t="s">
        <v>13835</v>
      </c>
      <c r="G6441" s="11"/>
      <c r="H6441" s="12"/>
    </row>
    <row r="6442" spans="1:8" x14ac:dyDescent="0.35">
      <c r="A6442" t="str">
        <f t="shared" si="101"/>
        <v>RYR16SCBU W201 C</v>
      </c>
      <c r="B6442" t="s">
        <v>234</v>
      </c>
      <c r="C6442" t="s">
        <v>14434</v>
      </c>
      <c r="D6442" t="s">
        <v>7949</v>
      </c>
      <c r="E6442" t="s">
        <v>7950</v>
      </c>
      <c r="F6442" t="s">
        <v>13836</v>
      </c>
      <c r="G6442" s="11"/>
      <c r="H6442" s="11"/>
    </row>
    <row r="6443" spans="1:8" x14ac:dyDescent="0.35">
      <c r="A6443" t="str">
        <f t="shared" si="101"/>
        <v>RYR16Selsey Ward S102 C</v>
      </c>
      <c r="B6443" t="s">
        <v>234</v>
      </c>
      <c r="C6443" t="s">
        <v>14434</v>
      </c>
      <c r="D6443" t="s">
        <v>7949</v>
      </c>
      <c r="E6443" t="s">
        <v>7950</v>
      </c>
      <c r="F6443" t="s">
        <v>13837</v>
      </c>
      <c r="G6443" s="11"/>
      <c r="H6443" s="11"/>
    </row>
    <row r="6444" spans="1:8" x14ac:dyDescent="0.35">
      <c r="A6444" t="str">
        <f t="shared" si="101"/>
        <v>RYR16Wittering Ward S205 C</v>
      </c>
      <c r="B6444" t="s">
        <v>234</v>
      </c>
      <c r="C6444" t="s">
        <v>14434</v>
      </c>
      <c r="D6444" t="s">
        <v>7949</v>
      </c>
      <c r="E6444" t="s">
        <v>7950</v>
      </c>
      <c r="F6444" t="s">
        <v>13838</v>
      </c>
      <c r="G6444" s="11"/>
      <c r="H6444" s="11"/>
    </row>
    <row r="6445" spans="1:8" x14ac:dyDescent="0.35">
      <c r="A6445" t="str">
        <f t="shared" si="101"/>
        <v>G0W1CRACH High Dependancy Unit HDU- Level 8</v>
      </c>
      <c r="B6445" t="s">
        <v>234</v>
      </c>
      <c r="C6445" t="s">
        <v>14434</v>
      </c>
      <c r="D6445" t="s">
        <v>14442</v>
      </c>
      <c r="E6445" t="s">
        <v>6641</v>
      </c>
      <c r="F6445" t="s">
        <v>8895</v>
      </c>
      <c r="G6445" s="11"/>
      <c r="H6445" s="11"/>
    </row>
    <row r="6446" spans="1:8" x14ac:dyDescent="0.35">
      <c r="A6446" t="str">
        <f t="shared" si="101"/>
        <v>G0W1CRACH Medical Ward - Level 9</v>
      </c>
      <c r="B6446" t="s">
        <v>234</v>
      </c>
      <c r="C6446" t="s">
        <v>14434</v>
      </c>
      <c r="D6446" t="s">
        <v>14442</v>
      </c>
      <c r="E6446" t="s">
        <v>6641</v>
      </c>
      <c r="F6446" t="s">
        <v>8896</v>
      </c>
      <c r="G6446" s="11"/>
      <c r="H6446" s="12"/>
    </row>
    <row r="6447" spans="1:8" x14ac:dyDescent="0.35">
      <c r="A6447" t="str">
        <f t="shared" si="101"/>
        <v>G0W1CRACH Surgical Ward - Level 8</v>
      </c>
      <c r="B6447" t="s">
        <v>234</v>
      </c>
      <c r="C6447" t="s">
        <v>14434</v>
      </c>
      <c r="D6447" t="s">
        <v>14442</v>
      </c>
      <c r="E6447" t="s">
        <v>6641</v>
      </c>
      <c r="F6447" t="s">
        <v>8897</v>
      </c>
      <c r="G6447" s="11"/>
      <c r="H6447" s="12"/>
    </row>
    <row r="6448" spans="1:8" x14ac:dyDescent="0.35">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35">
      <c r="A6449" t="str">
        <f t="shared" si="102"/>
        <v>G0W1CSpecial Care Baby Unit PRH</v>
      </c>
      <c r="B6449" t="s">
        <v>234</v>
      </c>
      <c r="C6449" t="s">
        <v>14434</v>
      </c>
      <c r="D6449" t="s">
        <v>14442</v>
      </c>
      <c r="E6449" t="s">
        <v>6641</v>
      </c>
      <c r="F6449" t="s">
        <v>8899</v>
      </c>
      <c r="G6449" s="11"/>
      <c r="H6449" s="12"/>
    </row>
    <row r="6450" spans="1:8" x14ac:dyDescent="0.35">
      <c r="A6450" t="str">
        <f t="shared" si="102"/>
        <v>RYR18Balcombe Ward M606 W</v>
      </c>
      <c r="B6450" t="s">
        <v>234</v>
      </c>
      <c r="C6450" t="s">
        <v>14434</v>
      </c>
      <c r="D6450" t="s">
        <v>7951</v>
      </c>
      <c r="E6450" t="s">
        <v>1246</v>
      </c>
      <c r="F6450" t="s">
        <v>13839</v>
      </c>
      <c r="G6450" s="11"/>
      <c r="H6450" s="11"/>
    </row>
    <row r="6451" spans="1:8" x14ac:dyDescent="0.35">
      <c r="A6451" t="str">
        <f t="shared" si="102"/>
        <v>RYR18Barrow Ward M656 W</v>
      </c>
      <c r="B6451" t="s">
        <v>234</v>
      </c>
      <c r="C6451" t="s">
        <v>14434</v>
      </c>
      <c r="D6451" t="s">
        <v>7951</v>
      </c>
      <c r="E6451" t="s">
        <v>1246</v>
      </c>
      <c r="F6451" t="s">
        <v>13840</v>
      </c>
      <c r="G6451" s="11"/>
      <c r="H6451" s="11"/>
    </row>
    <row r="6452" spans="1:8" x14ac:dyDescent="0.35">
      <c r="A6452" t="str">
        <f t="shared" si="102"/>
        <v>RYR18Becket Ward M651 W</v>
      </c>
      <c r="B6452" t="s">
        <v>234</v>
      </c>
      <c r="C6452" t="s">
        <v>14434</v>
      </c>
      <c r="D6452" t="s">
        <v>7951</v>
      </c>
      <c r="E6452" t="s">
        <v>1246</v>
      </c>
      <c r="F6452" t="s">
        <v>13841</v>
      </c>
      <c r="G6452" s="11"/>
      <c r="H6452" s="11"/>
    </row>
    <row r="6453" spans="1:8" x14ac:dyDescent="0.35">
      <c r="A6453" t="str">
        <f t="shared" si="102"/>
        <v>RYR18Beeding Ward W702 W</v>
      </c>
      <c r="B6453" t="s">
        <v>234</v>
      </c>
      <c r="C6453" t="s">
        <v>14434</v>
      </c>
      <c r="D6453" t="s">
        <v>7951</v>
      </c>
      <c r="E6453" t="s">
        <v>1246</v>
      </c>
      <c r="F6453" t="s">
        <v>13842</v>
      </c>
      <c r="G6453" s="11"/>
      <c r="H6453" s="11"/>
    </row>
    <row r="6454" spans="1:8" x14ac:dyDescent="0.35">
      <c r="A6454" t="str">
        <f t="shared" si="102"/>
        <v>RYR18Bluefin Ward W706 W</v>
      </c>
      <c r="B6454" t="s">
        <v>234</v>
      </c>
      <c r="C6454" t="s">
        <v>14434</v>
      </c>
      <c r="D6454" t="s">
        <v>7951</v>
      </c>
      <c r="E6454" t="s">
        <v>1246</v>
      </c>
      <c r="F6454" t="s">
        <v>13843</v>
      </c>
      <c r="G6454" s="11"/>
      <c r="H6454" s="12"/>
    </row>
    <row r="6455" spans="1:8" x14ac:dyDescent="0.35">
      <c r="A6455" t="str">
        <f t="shared" si="102"/>
        <v>RYR18Botolphs Ward M666 W</v>
      </c>
      <c r="B6455" t="s">
        <v>234</v>
      </c>
      <c r="C6455" t="s">
        <v>14434</v>
      </c>
      <c r="D6455" t="s">
        <v>7951</v>
      </c>
      <c r="E6455" t="s">
        <v>1246</v>
      </c>
      <c r="F6455" t="s">
        <v>13844</v>
      </c>
      <c r="G6455" s="11"/>
      <c r="H6455" s="11"/>
    </row>
    <row r="6456" spans="1:8" x14ac:dyDescent="0.35">
      <c r="A6456" t="str">
        <f t="shared" si="102"/>
        <v>RYR18Broadwater Ward M662 W</v>
      </c>
      <c r="B6456" t="s">
        <v>234</v>
      </c>
      <c r="C6456" t="s">
        <v>14434</v>
      </c>
      <c r="D6456" t="s">
        <v>7951</v>
      </c>
      <c r="E6456" t="s">
        <v>1246</v>
      </c>
      <c r="F6456" t="s">
        <v>13845</v>
      </c>
      <c r="G6456" s="11"/>
      <c r="H6456" s="12"/>
    </row>
    <row r="6457" spans="1:8" x14ac:dyDescent="0.35">
      <c r="A6457" t="str">
        <f t="shared" si="102"/>
        <v>RYR18Buckingham Ward M661 W</v>
      </c>
      <c r="B6457" t="s">
        <v>234</v>
      </c>
      <c r="C6457" t="s">
        <v>14434</v>
      </c>
      <c r="D6457" t="s">
        <v>7951</v>
      </c>
      <c r="E6457" t="s">
        <v>1246</v>
      </c>
      <c r="F6457" t="s">
        <v>13846</v>
      </c>
      <c r="G6457" s="11"/>
      <c r="H6457" s="11"/>
    </row>
    <row r="6458" spans="1:8" x14ac:dyDescent="0.35">
      <c r="A6458" t="str">
        <f t="shared" si="102"/>
        <v>RYR18Burlington Ward M657 W</v>
      </c>
      <c r="B6458" t="s">
        <v>234</v>
      </c>
      <c r="C6458" t="s">
        <v>14434</v>
      </c>
      <c r="D6458" t="s">
        <v>7951</v>
      </c>
      <c r="E6458" t="s">
        <v>1246</v>
      </c>
      <c r="F6458" t="s">
        <v>13847</v>
      </c>
      <c r="G6458" s="11"/>
      <c r="H6458" s="11"/>
    </row>
    <row r="6459" spans="1:8" x14ac:dyDescent="0.35">
      <c r="A6459" t="str">
        <f t="shared" si="102"/>
        <v>RYR18Castle Ward M603 W</v>
      </c>
      <c r="B6459" t="s">
        <v>234</v>
      </c>
      <c r="C6459" t="s">
        <v>14434</v>
      </c>
      <c r="D6459" t="s">
        <v>7951</v>
      </c>
      <c r="E6459" t="s">
        <v>1246</v>
      </c>
      <c r="F6459" t="s">
        <v>13848</v>
      </c>
      <c r="G6459" s="11"/>
      <c r="H6459" s="11"/>
    </row>
    <row r="6460" spans="1:8" x14ac:dyDescent="0.35">
      <c r="A6460" t="str">
        <f t="shared" si="102"/>
        <v>RYR18Chiltington Ward S609 W</v>
      </c>
      <c r="B6460" t="s">
        <v>234</v>
      </c>
      <c r="C6460" t="s">
        <v>14434</v>
      </c>
      <c r="D6460" t="s">
        <v>7951</v>
      </c>
      <c r="E6460" t="s">
        <v>1246</v>
      </c>
      <c r="F6460" t="s">
        <v>13849</v>
      </c>
      <c r="G6460" s="11"/>
      <c r="H6460" s="12"/>
    </row>
    <row r="6461" spans="1:8" x14ac:dyDescent="0.35">
      <c r="A6461" t="str">
        <f t="shared" si="102"/>
        <v>RYR18Clapham Ward S608 W</v>
      </c>
      <c r="B6461" t="s">
        <v>234</v>
      </c>
      <c r="C6461" t="s">
        <v>14434</v>
      </c>
      <c r="D6461" t="s">
        <v>7951</v>
      </c>
      <c r="E6461" t="s">
        <v>1246</v>
      </c>
      <c r="F6461" t="s">
        <v>13850</v>
      </c>
      <c r="G6461" s="11"/>
      <c r="H6461" s="11"/>
    </row>
    <row r="6462" spans="1:8" x14ac:dyDescent="0.35">
      <c r="A6462" t="str">
        <f t="shared" si="102"/>
        <v>RYR18Coombes Ward S711 W</v>
      </c>
      <c r="B6462" t="s">
        <v>234</v>
      </c>
      <c r="C6462" t="s">
        <v>14434</v>
      </c>
      <c r="D6462" t="s">
        <v>7951</v>
      </c>
      <c r="E6462" t="s">
        <v>1246</v>
      </c>
      <c r="F6462" t="s">
        <v>13851</v>
      </c>
      <c r="G6462" s="11"/>
      <c r="H6462" s="11"/>
    </row>
    <row r="6463" spans="1:8" x14ac:dyDescent="0.35">
      <c r="A6463" t="str">
        <f t="shared" si="102"/>
        <v>RYR18Courtlands Ward M536 W</v>
      </c>
      <c r="B6463" t="s">
        <v>234</v>
      </c>
      <c r="C6463" t="s">
        <v>14434</v>
      </c>
      <c r="D6463" t="s">
        <v>7951</v>
      </c>
      <c r="E6463" t="s">
        <v>1246</v>
      </c>
      <c r="F6463" t="s">
        <v>13852</v>
      </c>
      <c r="G6463" s="11"/>
      <c r="H6463" s="12"/>
    </row>
    <row r="6464" spans="1:8" x14ac:dyDescent="0.35">
      <c r="A6464" t="str">
        <f t="shared" si="102"/>
        <v>RYR18Ditchling Ward M903 W</v>
      </c>
      <c r="B6464" t="s">
        <v>234</v>
      </c>
      <c r="C6464" t="s">
        <v>14434</v>
      </c>
      <c r="D6464" t="s">
        <v>7951</v>
      </c>
      <c r="E6464" t="s">
        <v>1246</v>
      </c>
      <c r="F6464" t="s">
        <v>13853</v>
      </c>
      <c r="G6464" s="11"/>
      <c r="H6464" s="12"/>
    </row>
    <row r="6465" spans="1:8" x14ac:dyDescent="0.35">
      <c r="A6465" t="str">
        <f t="shared" si="102"/>
        <v>RYR18Downlands Suite T901 W</v>
      </c>
      <c r="B6465" t="s">
        <v>234</v>
      </c>
      <c r="C6465" t="s">
        <v>14434</v>
      </c>
      <c r="D6465" t="s">
        <v>7951</v>
      </c>
      <c r="E6465" t="s">
        <v>1246</v>
      </c>
      <c r="F6465" t="s">
        <v>13854</v>
      </c>
      <c r="G6465" s="11"/>
      <c r="H6465" s="12"/>
    </row>
    <row r="6466" spans="1:8" x14ac:dyDescent="0.35">
      <c r="A6466" t="str">
        <f t="shared" si="102"/>
        <v>RYR18Durrington Ward M665 W</v>
      </c>
      <c r="B6466" s="19" t="s">
        <v>234</v>
      </c>
      <c r="C6466" t="s">
        <v>14434</v>
      </c>
      <c r="D6466" t="s">
        <v>7951</v>
      </c>
      <c r="E6466" t="s">
        <v>1246</v>
      </c>
      <c r="F6466" t="s">
        <v>13855</v>
      </c>
      <c r="G6466" s="11"/>
      <c r="H6466" s="12"/>
    </row>
    <row r="6467" spans="1:8" x14ac:dyDescent="0.35">
      <c r="A6467" t="str">
        <f t="shared" si="102"/>
        <v>RYR18Eartham Ward M658 W</v>
      </c>
      <c r="B6467" t="s">
        <v>234</v>
      </c>
      <c r="C6467" t="s">
        <v>14434</v>
      </c>
      <c r="D6467" t="s">
        <v>7951</v>
      </c>
      <c r="E6467" t="s">
        <v>1246</v>
      </c>
      <c r="F6467" t="s">
        <v>13856</v>
      </c>
      <c r="G6467" s="11"/>
      <c r="H6467" s="11"/>
    </row>
    <row r="6468" spans="1:8" x14ac:dyDescent="0.35">
      <c r="A6468" t="str">
        <f t="shared" si="102"/>
        <v>RYR18Eastbrook Ward M602 W</v>
      </c>
      <c r="B6468" t="s">
        <v>234</v>
      </c>
      <c r="C6468" t="s">
        <v>14434</v>
      </c>
      <c r="D6468" t="s">
        <v>7951</v>
      </c>
      <c r="E6468" t="s">
        <v>1246</v>
      </c>
      <c r="F6468" t="s">
        <v>13857</v>
      </c>
      <c r="G6468" s="11"/>
      <c r="H6468" s="11"/>
    </row>
    <row r="6469" spans="1:8" x14ac:dyDescent="0.35">
      <c r="A6469" t="str">
        <f t="shared" si="102"/>
        <v>RYR18Emergency Floor M600 W</v>
      </c>
      <c r="B6469" t="s">
        <v>234</v>
      </c>
      <c r="C6469" t="s">
        <v>14434</v>
      </c>
      <c r="D6469" t="s">
        <v>7951</v>
      </c>
      <c r="E6469" t="s">
        <v>1246</v>
      </c>
      <c r="F6469" t="s">
        <v>13858</v>
      </c>
      <c r="G6469" s="11"/>
      <c r="H6469" s="12"/>
    </row>
    <row r="6470" spans="1:8" x14ac:dyDescent="0.35">
      <c r="A6470" t="str">
        <f t="shared" si="102"/>
        <v>RYR18Erringham Ward M604 W</v>
      </c>
      <c r="B6470" t="s">
        <v>234</v>
      </c>
      <c r="C6470" t="s">
        <v>14434</v>
      </c>
      <c r="D6470" t="s">
        <v>7951</v>
      </c>
      <c r="E6470" t="s">
        <v>1246</v>
      </c>
      <c r="F6470" t="s">
        <v>13859</v>
      </c>
      <c r="G6470" s="11"/>
      <c r="H6470" s="12"/>
    </row>
    <row r="6471" spans="1:8" x14ac:dyDescent="0.35">
      <c r="A6471" t="str">
        <f t="shared" si="102"/>
        <v>RYR18ESCU S555 W</v>
      </c>
      <c r="B6471" t="s">
        <v>234</v>
      </c>
      <c r="C6471" t="s">
        <v>14434</v>
      </c>
      <c r="D6471" t="s">
        <v>7951</v>
      </c>
      <c r="E6471" t="s">
        <v>1246</v>
      </c>
      <c r="F6471" t="s">
        <v>13860</v>
      </c>
      <c r="G6471" s="11"/>
      <c r="H6471" s="12"/>
    </row>
    <row r="6472" spans="1:8" x14ac:dyDescent="0.35">
      <c r="A6472" t="str">
        <f t="shared" si="102"/>
        <v>RBK02Acute Medical Unit</v>
      </c>
      <c r="B6472" t="s">
        <v>229</v>
      </c>
      <c r="C6472" t="s">
        <v>13701</v>
      </c>
      <c r="D6472" t="s">
        <v>993</v>
      </c>
      <c r="E6472" t="s">
        <v>994</v>
      </c>
      <c r="F6472" t="s">
        <v>9304</v>
      </c>
      <c r="G6472" s="11"/>
      <c r="H6472" s="12"/>
    </row>
    <row r="6473" spans="1:8" x14ac:dyDescent="0.35">
      <c r="A6473" t="str">
        <f t="shared" si="102"/>
        <v>RBK02Acute Surgical Unit</v>
      </c>
      <c r="B6473" t="s">
        <v>229</v>
      </c>
      <c r="C6473" t="s">
        <v>13701</v>
      </c>
      <c r="D6473" t="s">
        <v>993</v>
      </c>
      <c r="E6473" t="s">
        <v>994</v>
      </c>
      <c r="F6473" t="s">
        <v>13702</v>
      </c>
      <c r="G6473" s="11"/>
      <c r="H6473" s="11"/>
    </row>
    <row r="6474" spans="1:8" x14ac:dyDescent="0.35">
      <c r="A6474" t="str">
        <f t="shared" si="102"/>
        <v>RBK02Intensive Care Unit</v>
      </c>
      <c r="B6474" t="s">
        <v>229</v>
      </c>
      <c r="C6474" t="s">
        <v>13701</v>
      </c>
      <c r="D6474" t="s">
        <v>993</v>
      </c>
      <c r="E6474" t="s">
        <v>994</v>
      </c>
      <c r="F6474" t="s">
        <v>8797</v>
      </c>
      <c r="G6474" s="11"/>
      <c r="H6474" s="11"/>
    </row>
    <row r="6475" spans="1:8" x14ac:dyDescent="0.35">
      <c r="A6475" t="str">
        <f t="shared" si="102"/>
        <v>RBK02Paediatric Assessment Unit</v>
      </c>
      <c r="B6475" t="s">
        <v>229</v>
      </c>
      <c r="C6475" t="s">
        <v>13701</v>
      </c>
      <c r="D6475" t="s">
        <v>993</v>
      </c>
      <c r="E6475" t="s">
        <v>994</v>
      </c>
      <c r="F6475" t="s">
        <v>13703</v>
      </c>
      <c r="G6475" s="11"/>
      <c r="H6475" s="12"/>
    </row>
    <row r="6476" spans="1:8" x14ac:dyDescent="0.35">
      <c r="A6476" t="str">
        <f t="shared" si="102"/>
        <v>RBK02Surgical Assessment Unit</v>
      </c>
      <c r="B6476" t="s">
        <v>229</v>
      </c>
      <c r="C6476" t="s">
        <v>13701</v>
      </c>
      <c r="D6476" t="s">
        <v>993</v>
      </c>
      <c r="E6476" t="s">
        <v>994</v>
      </c>
      <c r="F6476" t="s">
        <v>8775</v>
      </c>
      <c r="G6476" s="11"/>
      <c r="H6476" s="11"/>
    </row>
    <row r="6477" spans="1:8" x14ac:dyDescent="0.35">
      <c r="A6477" t="str">
        <f t="shared" si="102"/>
        <v>RBK02Surgical Short Stay</v>
      </c>
      <c r="B6477" t="s">
        <v>229</v>
      </c>
      <c r="C6477" t="s">
        <v>13701</v>
      </c>
      <c r="D6477" t="s">
        <v>993</v>
      </c>
      <c r="E6477" t="s">
        <v>994</v>
      </c>
      <c r="F6477" t="s">
        <v>13704</v>
      </c>
      <c r="G6477" s="11"/>
      <c r="H6477" s="11"/>
    </row>
    <row r="6478" spans="1:8" x14ac:dyDescent="0.35">
      <c r="A6478" t="str">
        <f t="shared" si="102"/>
        <v>RBK02Ward 01</v>
      </c>
      <c r="B6478" t="s">
        <v>229</v>
      </c>
      <c r="C6478" t="s">
        <v>13701</v>
      </c>
      <c r="D6478" t="s">
        <v>993</v>
      </c>
      <c r="E6478" t="s">
        <v>994</v>
      </c>
      <c r="F6478" t="s">
        <v>8354</v>
      </c>
      <c r="G6478" s="11"/>
      <c r="H6478" s="12"/>
    </row>
    <row r="6479" spans="1:8" x14ac:dyDescent="0.35">
      <c r="A6479" t="str">
        <f t="shared" si="102"/>
        <v>RBK02Ward 02</v>
      </c>
      <c r="B6479" t="s">
        <v>229</v>
      </c>
      <c r="C6479" t="s">
        <v>13701</v>
      </c>
      <c r="D6479" t="s">
        <v>993</v>
      </c>
      <c r="E6479" t="s">
        <v>994</v>
      </c>
      <c r="F6479" t="s">
        <v>8355</v>
      </c>
      <c r="G6479" s="11"/>
      <c r="H6479" s="12"/>
    </row>
    <row r="6480" spans="1:8" x14ac:dyDescent="0.35">
      <c r="A6480" t="str">
        <f t="shared" si="102"/>
        <v>RBK02Ward 03</v>
      </c>
      <c r="B6480" t="s">
        <v>229</v>
      </c>
      <c r="C6480" t="s">
        <v>13701</v>
      </c>
      <c r="D6480" t="s">
        <v>993</v>
      </c>
      <c r="E6480" t="s">
        <v>994</v>
      </c>
      <c r="F6480" t="s">
        <v>13706</v>
      </c>
      <c r="G6480" s="11"/>
      <c r="H6480" s="12"/>
    </row>
    <row r="6481" spans="1:8" x14ac:dyDescent="0.35">
      <c r="A6481" t="str">
        <f t="shared" si="102"/>
        <v>RBK02Ward 04</v>
      </c>
      <c r="B6481" t="s">
        <v>229</v>
      </c>
      <c r="C6481" t="s">
        <v>13701</v>
      </c>
      <c r="D6481" t="s">
        <v>993</v>
      </c>
      <c r="E6481" t="s">
        <v>994</v>
      </c>
      <c r="F6481" t="s">
        <v>8356</v>
      </c>
      <c r="G6481" s="11"/>
      <c r="H6481" s="12"/>
    </row>
    <row r="6482" spans="1:8" x14ac:dyDescent="0.35">
      <c r="A6482" t="str">
        <f t="shared" si="102"/>
        <v>RBK02Ward 07</v>
      </c>
      <c r="B6482" t="s">
        <v>229</v>
      </c>
      <c r="C6482" t="s">
        <v>13701</v>
      </c>
      <c r="D6482" t="s">
        <v>993</v>
      </c>
      <c r="E6482" t="s">
        <v>994</v>
      </c>
      <c r="F6482" t="s">
        <v>8359</v>
      </c>
      <c r="G6482" s="11"/>
      <c r="H6482" s="11"/>
    </row>
    <row r="6483" spans="1:8" x14ac:dyDescent="0.35">
      <c r="A6483" t="str">
        <f t="shared" si="102"/>
        <v>RBK02Ward 09</v>
      </c>
      <c r="B6483" t="s">
        <v>229</v>
      </c>
      <c r="C6483" t="s">
        <v>13701</v>
      </c>
      <c r="D6483" t="s">
        <v>993</v>
      </c>
      <c r="E6483" t="s">
        <v>994</v>
      </c>
      <c r="F6483" t="s">
        <v>8360</v>
      </c>
      <c r="G6483" s="11"/>
      <c r="H6483" s="11"/>
    </row>
    <row r="6484" spans="1:8" x14ac:dyDescent="0.35">
      <c r="A6484" t="str">
        <f t="shared" si="102"/>
        <v>RBK02Ward 11</v>
      </c>
      <c r="B6484" t="s">
        <v>229</v>
      </c>
      <c r="C6484" t="s">
        <v>13701</v>
      </c>
      <c r="D6484" t="s">
        <v>993</v>
      </c>
      <c r="E6484" t="s">
        <v>994</v>
      </c>
      <c r="F6484" t="s">
        <v>8744</v>
      </c>
      <c r="G6484" s="11"/>
      <c r="H6484" s="11"/>
    </row>
    <row r="6485" spans="1:8" x14ac:dyDescent="0.35">
      <c r="A6485" t="str">
        <f t="shared" si="102"/>
        <v>RBK02Ward 12</v>
      </c>
      <c r="B6485" t="s">
        <v>229</v>
      </c>
      <c r="C6485" t="s">
        <v>13701</v>
      </c>
      <c r="D6485" t="s">
        <v>993</v>
      </c>
      <c r="E6485" t="s">
        <v>994</v>
      </c>
      <c r="F6485" t="s">
        <v>8745</v>
      </c>
      <c r="G6485" s="11"/>
      <c r="H6485" s="11"/>
    </row>
    <row r="6486" spans="1:8" x14ac:dyDescent="0.35">
      <c r="A6486" t="str">
        <f t="shared" si="102"/>
        <v>RBK02Ward 14</v>
      </c>
      <c r="B6486" t="s">
        <v>229</v>
      </c>
      <c r="C6486" t="s">
        <v>13701</v>
      </c>
      <c r="D6486" t="s">
        <v>993</v>
      </c>
      <c r="E6486" t="s">
        <v>994</v>
      </c>
      <c r="F6486" t="s">
        <v>8363</v>
      </c>
      <c r="G6486" s="11"/>
      <c r="H6486" s="11"/>
    </row>
    <row r="6487" spans="1:8" x14ac:dyDescent="0.35">
      <c r="A6487" t="str">
        <f t="shared" si="102"/>
        <v>RBK02Ward 15</v>
      </c>
      <c r="B6487" t="s">
        <v>229</v>
      </c>
      <c r="C6487" t="s">
        <v>13701</v>
      </c>
      <c r="D6487" t="s">
        <v>993</v>
      </c>
      <c r="E6487" t="s">
        <v>994</v>
      </c>
      <c r="F6487" t="s">
        <v>8364</v>
      </c>
      <c r="G6487" s="11"/>
      <c r="H6487" s="12"/>
    </row>
    <row r="6488" spans="1:8" x14ac:dyDescent="0.35">
      <c r="A6488" t="str">
        <f t="shared" si="102"/>
        <v>RBK02Ward 16</v>
      </c>
      <c r="B6488" t="s">
        <v>229</v>
      </c>
      <c r="C6488" t="s">
        <v>13701</v>
      </c>
      <c r="D6488" t="s">
        <v>993</v>
      </c>
      <c r="E6488" t="s">
        <v>994</v>
      </c>
      <c r="F6488" t="s">
        <v>8365</v>
      </c>
      <c r="G6488" s="11"/>
      <c r="H6488" s="11"/>
    </row>
    <row r="6489" spans="1:8" x14ac:dyDescent="0.35">
      <c r="A6489" t="str">
        <f t="shared" si="102"/>
        <v>RBK02Ward 17</v>
      </c>
      <c r="B6489" t="s">
        <v>229</v>
      </c>
      <c r="C6489" t="s">
        <v>13701</v>
      </c>
      <c r="D6489" t="s">
        <v>993</v>
      </c>
      <c r="E6489" t="s">
        <v>994</v>
      </c>
      <c r="F6489" t="s">
        <v>8366</v>
      </c>
      <c r="G6489" s="11"/>
      <c r="H6489" s="11"/>
    </row>
    <row r="6490" spans="1:8" x14ac:dyDescent="0.35">
      <c r="A6490" t="str">
        <f t="shared" si="102"/>
        <v>RBK02Ward 20A</v>
      </c>
      <c r="B6490" t="s">
        <v>229</v>
      </c>
      <c r="C6490" t="s">
        <v>13701</v>
      </c>
      <c r="D6490" t="s">
        <v>993</v>
      </c>
      <c r="E6490" t="s">
        <v>994</v>
      </c>
      <c r="F6490" t="s">
        <v>13708</v>
      </c>
      <c r="G6490" s="11"/>
      <c r="H6490" s="12"/>
    </row>
    <row r="6491" spans="1:8" x14ac:dyDescent="0.35">
      <c r="A6491" t="str">
        <f t="shared" si="102"/>
        <v>RBK02Ward 20B/20C</v>
      </c>
      <c r="B6491" t="s">
        <v>229</v>
      </c>
      <c r="C6491" t="s">
        <v>13701</v>
      </c>
      <c r="D6491" t="s">
        <v>993</v>
      </c>
      <c r="E6491" t="s">
        <v>994</v>
      </c>
      <c r="F6491" t="s">
        <v>13709</v>
      </c>
      <c r="G6491" s="11"/>
      <c r="H6491" s="11"/>
    </row>
    <row r="6492" spans="1:8" x14ac:dyDescent="0.35">
      <c r="A6492" t="str">
        <f t="shared" si="102"/>
        <v>RBK02Ward 21</v>
      </c>
      <c r="B6492" t="s">
        <v>229</v>
      </c>
      <c r="C6492" t="s">
        <v>13701</v>
      </c>
      <c r="D6492" t="s">
        <v>993</v>
      </c>
      <c r="E6492" t="s">
        <v>994</v>
      </c>
      <c r="F6492" t="s">
        <v>8369</v>
      </c>
      <c r="G6492" s="11"/>
      <c r="H6492" s="12"/>
    </row>
    <row r="6493" spans="1:8" x14ac:dyDescent="0.35">
      <c r="A6493" t="str">
        <f t="shared" si="102"/>
        <v>RBK02Ward 23</v>
      </c>
      <c r="B6493" t="s">
        <v>229</v>
      </c>
      <c r="C6493" t="s">
        <v>13701</v>
      </c>
      <c r="D6493" t="s">
        <v>993</v>
      </c>
      <c r="E6493" t="s">
        <v>994</v>
      </c>
      <c r="F6493" t="s">
        <v>8778</v>
      </c>
      <c r="G6493" s="11"/>
      <c r="H6493" s="11"/>
    </row>
    <row r="6494" spans="1:8" x14ac:dyDescent="0.35">
      <c r="A6494" t="str">
        <f t="shared" si="102"/>
        <v>RBK02Ward 28</v>
      </c>
      <c r="B6494" t="s">
        <v>229</v>
      </c>
      <c r="C6494" t="s">
        <v>13701</v>
      </c>
      <c r="D6494" t="s">
        <v>993</v>
      </c>
      <c r="E6494" t="s">
        <v>994</v>
      </c>
      <c r="F6494" t="s">
        <v>8841</v>
      </c>
      <c r="G6494" s="11"/>
      <c r="H6494" s="11"/>
    </row>
    <row r="6495" spans="1:8" x14ac:dyDescent="0.35">
      <c r="A6495" t="str">
        <f t="shared" si="102"/>
        <v>RBK02Ward 29</v>
      </c>
      <c r="B6495" t="s">
        <v>229</v>
      </c>
      <c r="C6495" t="s">
        <v>13701</v>
      </c>
      <c r="D6495" t="s">
        <v>993</v>
      </c>
      <c r="E6495" t="s">
        <v>994</v>
      </c>
      <c r="F6495" t="s">
        <v>8842</v>
      </c>
      <c r="G6495" s="11"/>
      <c r="H6495" s="11"/>
    </row>
    <row r="6496" spans="1:8" x14ac:dyDescent="0.35">
      <c r="A6496" t="str">
        <f t="shared" si="102"/>
        <v>RBK02Wards 24/25</v>
      </c>
      <c r="B6496" t="s">
        <v>229</v>
      </c>
      <c r="C6496" t="s">
        <v>13701</v>
      </c>
      <c r="D6496" t="s">
        <v>993</v>
      </c>
      <c r="E6496" t="s">
        <v>994</v>
      </c>
      <c r="F6496" t="s">
        <v>13710</v>
      </c>
      <c r="G6496" s="11"/>
      <c r="H6496" s="11"/>
    </row>
    <row r="6497" spans="1:8" x14ac:dyDescent="0.35">
      <c r="A6497" t="str">
        <f t="shared" si="102"/>
        <v>RWWHGW-B4-H - Ward B4 - Halton</v>
      </c>
      <c r="B6497" t="s">
        <v>230</v>
      </c>
      <c r="C6497" t="s">
        <v>14961</v>
      </c>
      <c r="D6497" t="s">
        <v>5581</v>
      </c>
      <c r="E6497" t="s">
        <v>5582</v>
      </c>
      <c r="F6497" t="s">
        <v>13711</v>
      </c>
      <c r="G6497" s="11"/>
      <c r="H6497" s="11"/>
    </row>
    <row r="6498" spans="1:8" x14ac:dyDescent="0.35">
      <c r="A6498" t="str">
        <f t="shared" si="102"/>
        <v>RWWHGW-CM1-H - Ward 1 - CMTC Treatment Centre</v>
      </c>
      <c r="B6498" t="s">
        <v>230</v>
      </c>
      <c r="C6498" t="s">
        <v>14961</v>
      </c>
      <c r="D6498" t="s">
        <v>5581</v>
      </c>
      <c r="E6498" t="s">
        <v>5582</v>
      </c>
      <c r="F6498" t="s">
        <v>13712</v>
      </c>
      <c r="G6498" s="11"/>
      <c r="H6498" s="11"/>
    </row>
    <row r="6499" spans="1:8" x14ac:dyDescent="0.35">
      <c r="A6499" t="str">
        <f t="shared" si="102"/>
        <v>5J230Padgate House</v>
      </c>
      <c r="B6499" t="s">
        <v>230</v>
      </c>
      <c r="C6499" t="s">
        <v>14961</v>
      </c>
      <c r="D6499" t="s">
        <v>14957</v>
      </c>
      <c r="E6499" t="s">
        <v>7387</v>
      </c>
      <c r="F6499" t="s">
        <v>8851</v>
      </c>
      <c r="G6499" s="11"/>
      <c r="H6499" s="11"/>
    </row>
    <row r="6500" spans="1:8" x14ac:dyDescent="0.35">
      <c r="A6500" t="str">
        <f t="shared" si="102"/>
        <v>RWWWHDelivery Suite</v>
      </c>
      <c r="B6500" t="s">
        <v>230</v>
      </c>
      <c r="C6500" t="s">
        <v>14961</v>
      </c>
      <c r="D6500" t="s">
        <v>5585</v>
      </c>
      <c r="E6500" t="s">
        <v>5586</v>
      </c>
      <c r="F6500" t="s">
        <v>8751</v>
      </c>
      <c r="G6500" s="11"/>
      <c r="H6500" s="11"/>
    </row>
    <row r="6501" spans="1:8" x14ac:dyDescent="0.35">
      <c r="A6501" t="str">
        <f t="shared" si="102"/>
        <v>RWWWHSAU</v>
      </c>
      <c r="B6501" t="s">
        <v>230</v>
      </c>
      <c r="C6501" t="s">
        <v>14961</v>
      </c>
      <c r="D6501" t="s">
        <v>5585</v>
      </c>
      <c r="E6501" t="s">
        <v>5586</v>
      </c>
      <c r="F6501" t="s">
        <v>8405</v>
      </c>
      <c r="G6501" s="11"/>
      <c r="H6501" s="11"/>
    </row>
    <row r="6502" spans="1:8" x14ac:dyDescent="0.35">
      <c r="A6502" t="str">
        <f t="shared" si="102"/>
        <v>RWWWHW-A1A - Ward A1 Asst</v>
      </c>
      <c r="B6502" t="s">
        <v>230</v>
      </c>
      <c r="C6502" t="s">
        <v>14961</v>
      </c>
      <c r="D6502" t="s">
        <v>5585</v>
      </c>
      <c r="E6502" t="s">
        <v>5586</v>
      </c>
      <c r="F6502" t="s">
        <v>13713</v>
      </c>
      <c r="G6502" s="11"/>
      <c r="H6502" s="11"/>
    </row>
    <row r="6503" spans="1:8" x14ac:dyDescent="0.35">
      <c r="A6503" t="str">
        <f t="shared" si="102"/>
        <v>RWWWHW-A2A - Ward A2 Admission</v>
      </c>
      <c r="B6503" t="s">
        <v>230</v>
      </c>
      <c r="C6503" t="s">
        <v>14961</v>
      </c>
      <c r="D6503" t="s">
        <v>5585</v>
      </c>
      <c r="E6503" t="s">
        <v>5586</v>
      </c>
      <c r="F6503" t="s">
        <v>13714</v>
      </c>
      <c r="G6503" s="11"/>
      <c r="H6503" s="11"/>
    </row>
    <row r="6504" spans="1:8" x14ac:dyDescent="0.35">
      <c r="A6504" t="str">
        <f t="shared" si="102"/>
        <v>RWWWHW-A4 - Ward A4</v>
      </c>
      <c r="B6504" t="s">
        <v>230</v>
      </c>
      <c r="C6504" t="s">
        <v>14961</v>
      </c>
      <c r="D6504" t="s">
        <v>5585</v>
      </c>
      <c r="E6504" t="s">
        <v>5586</v>
      </c>
      <c r="F6504" t="s">
        <v>13715</v>
      </c>
      <c r="G6504" s="11"/>
      <c r="H6504" s="11"/>
    </row>
    <row r="6505" spans="1:8" x14ac:dyDescent="0.35">
      <c r="A6505" t="str">
        <f t="shared" si="102"/>
        <v>RWWWHW-A5 - Ward A5</v>
      </c>
      <c r="B6505" t="s">
        <v>230</v>
      </c>
      <c r="C6505" t="s">
        <v>14961</v>
      </c>
      <c r="D6505" t="s">
        <v>5585</v>
      </c>
      <c r="E6505" t="s">
        <v>5586</v>
      </c>
      <c r="F6505" t="s">
        <v>13716</v>
      </c>
      <c r="G6505" s="11" t="s">
        <v>13253</v>
      </c>
      <c r="H6505" s="11">
        <v>43774</v>
      </c>
    </row>
    <row r="6506" spans="1:8" x14ac:dyDescent="0.35">
      <c r="A6506" t="str">
        <f t="shared" si="102"/>
        <v>RWWWHW-A6 - Ward A6</v>
      </c>
      <c r="B6506" t="s">
        <v>230</v>
      </c>
      <c r="C6506" t="s">
        <v>14961</v>
      </c>
      <c r="D6506" t="s">
        <v>5585</v>
      </c>
      <c r="E6506" t="s">
        <v>5586</v>
      </c>
      <c r="F6506" t="s">
        <v>13717</v>
      </c>
      <c r="G6506" s="11" t="s">
        <v>13253</v>
      </c>
      <c r="H6506" s="11">
        <v>43774</v>
      </c>
    </row>
    <row r="6507" spans="1:8" x14ac:dyDescent="0.35">
      <c r="A6507" t="str">
        <f t="shared" si="102"/>
        <v>RWWWHW-A7 - Ward A7</v>
      </c>
      <c r="B6507" t="s">
        <v>230</v>
      </c>
      <c r="C6507" t="s">
        <v>14961</v>
      </c>
      <c r="D6507" t="s">
        <v>5585</v>
      </c>
      <c r="E6507" t="s">
        <v>5586</v>
      </c>
      <c r="F6507" t="s">
        <v>13718</v>
      </c>
      <c r="G6507" s="11" t="s">
        <v>14231</v>
      </c>
      <c r="H6507" s="11">
        <v>43885</v>
      </c>
    </row>
    <row r="6508" spans="1:8" x14ac:dyDescent="0.35">
      <c r="A6508" t="str">
        <f t="shared" si="102"/>
        <v>RWWWHW-A8 - Ward A8</v>
      </c>
      <c r="B6508" t="s">
        <v>230</v>
      </c>
      <c r="C6508" t="s">
        <v>14961</v>
      </c>
      <c r="D6508" t="s">
        <v>5585</v>
      </c>
      <c r="E6508" t="s">
        <v>5586</v>
      </c>
      <c r="F6508" t="s">
        <v>13719</v>
      </c>
      <c r="G6508" s="11" t="s">
        <v>14231</v>
      </c>
      <c r="H6508" s="11">
        <v>43885</v>
      </c>
    </row>
    <row r="6509" spans="1:8" x14ac:dyDescent="0.35">
      <c r="A6509" t="str">
        <f t="shared" si="102"/>
        <v>RWWWHW-A9 - Ward A9</v>
      </c>
      <c r="B6509" t="s">
        <v>230</v>
      </c>
      <c r="C6509" t="s">
        <v>14961</v>
      </c>
      <c r="D6509" t="s">
        <v>5585</v>
      </c>
      <c r="E6509" t="s">
        <v>5586</v>
      </c>
      <c r="F6509" t="s">
        <v>13720</v>
      </c>
      <c r="G6509" s="11"/>
      <c r="H6509" s="11"/>
    </row>
    <row r="6510" spans="1:8" x14ac:dyDescent="0.35">
      <c r="A6510" t="str">
        <f t="shared" si="102"/>
        <v>RWWWHW-ACCU - ACCU</v>
      </c>
      <c r="B6510" t="s">
        <v>230</v>
      </c>
      <c r="C6510" t="s">
        <v>14961</v>
      </c>
      <c r="D6510" t="s">
        <v>5585</v>
      </c>
      <c r="E6510" t="s">
        <v>5586</v>
      </c>
      <c r="F6510" t="s">
        <v>13721</v>
      </c>
      <c r="G6510" s="11" t="s">
        <v>14231</v>
      </c>
      <c r="H6510" s="11">
        <v>43885</v>
      </c>
    </row>
    <row r="6511" spans="1:8" x14ac:dyDescent="0.35">
      <c r="A6511" t="str">
        <f t="shared" si="102"/>
        <v>RWWWHW-B11B/W-B11C /PAU- Ward B11</v>
      </c>
      <c r="B6511" t="s">
        <v>230</v>
      </c>
      <c r="C6511" t="s">
        <v>14961</v>
      </c>
      <c r="D6511" t="s">
        <v>5585</v>
      </c>
      <c r="E6511" t="s">
        <v>5586</v>
      </c>
      <c r="F6511" t="s">
        <v>13722</v>
      </c>
      <c r="G6511" s="11"/>
      <c r="H6511" s="11"/>
    </row>
    <row r="6512" spans="1:8" x14ac:dyDescent="0.35">
      <c r="A6512" t="str">
        <f t="shared" si="102"/>
        <v>RWWWHW-B12 - Ward B12 (Forget-me-not)</v>
      </c>
      <c r="B6512" t="s">
        <v>230</v>
      </c>
      <c r="C6512" t="s">
        <v>14961</v>
      </c>
      <c r="D6512" t="s">
        <v>5585</v>
      </c>
      <c r="E6512" t="s">
        <v>5586</v>
      </c>
      <c r="F6512" t="s">
        <v>13723</v>
      </c>
      <c r="G6512" s="11" t="s">
        <v>14231</v>
      </c>
      <c r="H6512" s="11">
        <v>43885</v>
      </c>
    </row>
    <row r="6513" spans="1:8" x14ac:dyDescent="0.35">
      <c r="A6513" t="str">
        <f t="shared" ref="A6513:A6576" si="103">CONCATENATE(D6513,F6513)</f>
        <v>RWWWHW-B14 - Ward B14</v>
      </c>
      <c r="B6513" t="s">
        <v>230</v>
      </c>
      <c r="C6513" t="s">
        <v>14961</v>
      </c>
      <c r="D6513" t="s">
        <v>5585</v>
      </c>
      <c r="E6513" t="s">
        <v>5586</v>
      </c>
      <c r="F6513" t="s">
        <v>13724</v>
      </c>
      <c r="G6513" s="11"/>
      <c r="H6513" s="11"/>
    </row>
    <row r="6514" spans="1:8" x14ac:dyDescent="0.35">
      <c r="A6514" t="str">
        <f t="shared" si="103"/>
        <v>RWWWHW-B18 - Ward B18</v>
      </c>
      <c r="B6514" t="s">
        <v>230</v>
      </c>
      <c r="C6514" t="s">
        <v>14961</v>
      </c>
      <c r="D6514" t="s">
        <v>5585</v>
      </c>
      <c r="E6514" t="s">
        <v>5586</v>
      </c>
      <c r="F6514" t="s">
        <v>13725</v>
      </c>
      <c r="G6514" s="11"/>
      <c r="H6514" s="11"/>
    </row>
    <row r="6515" spans="1:8" x14ac:dyDescent="0.35">
      <c r="A6515" t="str">
        <f t="shared" si="103"/>
        <v>RWWWHW-B19 - Ward B19</v>
      </c>
      <c r="B6515" t="s">
        <v>230</v>
      </c>
      <c r="C6515" t="s">
        <v>14961</v>
      </c>
      <c r="D6515" t="s">
        <v>5585</v>
      </c>
      <c r="E6515" t="s">
        <v>5586</v>
      </c>
      <c r="F6515" t="s">
        <v>13726</v>
      </c>
      <c r="G6515" s="11" t="s">
        <v>14231</v>
      </c>
      <c r="H6515" s="11">
        <v>43885</v>
      </c>
    </row>
    <row r="6516" spans="1:8" x14ac:dyDescent="0.35">
      <c r="A6516" t="str">
        <f t="shared" si="103"/>
        <v>RWWWHW-C20 - Ward C20</v>
      </c>
      <c r="B6516" t="s">
        <v>230</v>
      </c>
      <c r="C6516" t="s">
        <v>14961</v>
      </c>
      <c r="D6516" t="s">
        <v>5585</v>
      </c>
      <c r="E6516" t="s">
        <v>5586</v>
      </c>
      <c r="F6516" t="s">
        <v>13727</v>
      </c>
      <c r="G6516" s="11" t="s">
        <v>14231</v>
      </c>
      <c r="H6516" s="11">
        <v>43885</v>
      </c>
    </row>
    <row r="6517" spans="1:8" x14ac:dyDescent="0.35">
      <c r="A6517" t="str">
        <f t="shared" si="103"/>
        <v>RWWWHW-C21 - Ward C21</v>
      </c>
      <c r="B6517" t="s">
        <v>230</v>
      </c>
      <c r="C6517" t="s">
        <v>14961</v>
      </c>
      <c r="D6517" t="s">
        <v>5585</v>
      </c>
      <c r="E6517" t="s">
        <v>5586</v>
      </c>
      <c r="F6517" t="s">
        <v>13728</v>
      </c>
      <c r="G6517" s="11" t="s">
        <v>13253</v>
      </c>
      <c r="H6517" s="11">
        <v>43774</v>
      </c>
    </row>
    <row r="6518" spans="1:8" x14ac:dyDescent="0.35">
      <c r="A6518" t="str">
        <f t="shared" si="103"/>
        <v>RWWWHW-C23 - Ward C23</v>
      </c>
      <c r="B6518" t="s">
        <v>230</v>
      </c>
      <c r="C6518" t="s">
        <v>14961</v>
      </c>
      <c r="D6518" t="s">
        <v>5585</v>
      </c>
      <c r="E6518" t="s">
        <v>5586</v>
      </c>
      <c r="F6518" t="s">
        <v>13729</v>
      </c>
      <c r="G6518" s="11" t="s">
        <v>13253</v>
      </c>
      <c r="H6518" s="11">
        <v>43774</v>
      </c>
    </row>
    <row r="6519" spans="1:8" x14ac:dyDescent="0.35">
      <c r="A6519" t="str">
        <f t="shared" si="103"/>
        <v>RWWWHW-ICU - Intensive Care Unit</v>
      </c>
      <c r="B6519" t="s">
        <v>230</v>
      </c>
      <c r="C6519" t="s">
        <v>14961</v>
      </c>
      <c r="D6519" t="s">
        <v>5585</v>
      </c>
      <c r="E6519" t="s">
        <v>5586</v>
      </c>
      <c r="F6519" t="s">
        <v>13730</v>
      </c>
      <c r="G6519" s="11" t="s">
        <v>13253</v>
      </c>
      <c r="H6519" s="11">
        <v>43774</v>
      </c>
    </row>
    <row r="6520" spans="1:8" x14ac:dyDescent="0.35">
      <c r="A6520" t="str">
        <f t="shared" si="103"/>
        <v>RWWWHW-NHDU/W-NITU/W-NSC - Neonatal Unit</v>
      </c>
      <c r="B6520" t="s">
        <v>230</v>
      </c>
      <c r="C6520" t="s">
        <v>14961</v>
      </c>
      <c r="D6520" t="s">
        <v>5585</v>
      </c>
      <c r="E6520" t="s">
        <v>5586</v>
      </c>
      <c r="F6520" t="s">
        <v>13731</v>
      </c>
      <c r="G6520" s="11" t="s">
        <v>14231</v>
      </c>
      <c r="H6520" s="11">
        <v>43885</v>
      </c>
    </row>
    <row r="6521" spans="1:8" x14ac:dyDescent="0.35">
      <c r="A6521" t="str">
        <f t="shared" si="103"/>
        <v>RWG03De La Mare/Beckett</v>
      </c>
      <c r="B6521" t="s">
        <v>231</v>
      </c>
      <c r="C6521" t="s">
        <v>13732</v>
      </c>
      <c r="D6521" t="s">
        <v>5219</v>
      </c>
      <c r="E6521" t="s">
        <v>5220</v>
      </c>
      <c r="F6521" t="s">
        <v>13733</v>
      </c>
      <c r="G6521" s="11" t="s">
        <v>13253</v>
      </c>
      <c r="H6521" s="11">
        <v>43774</v>
      </c>
    </row>
    <row r="6522" spans="1:8" x14ac:dyDescent="0.35">
      <c r="A6522" t="str">
        <f t="shared" si="103"/>
        <v>RWG02AAU Blue &amp; Yellow Level 3</v>
      </c>
      <c r="B6522" t="s">
        <v>231</v>
      </c>
      <c r="C6522" t="s">
        <v>13732</v>
      </c>
      <c r="D6522" t="s">
        <v>5221</v>
      </c>
      <c r="E6522" t="s">
        <v>880</v>
      </c>
      <c r="F6522" t="s">
        <v>13734</v>
      </c>
      <c r="G6522" s="11"/>
      <c r="H6522" s="11"/>
    </row>
    <row r="6523" spans="1:8" x14ac:dyDescent="0.35">
      <c r="A6523" t="str">
        <f t="shared" si="103"/>
        <v>RWG02AAU Blue Level 1</v>
      </c>
      <c r="B6523" t="s">
        <v>231</v>
      </c>
      <c r="C6523" t="s">
        <v>13732</v>
      </c>
      <c r="D6523" t="s">
        <v>5221</v>
      </c>
      <c r="E6523" t="s">
        <v>880</v>
      </c>
      <c r="F6523" t="s">
        <v>13735</v>
      </c>
      <c r="G6523" s="11" t="s">
        <v>14231</v>
      </c>
      <c r="H6523" s="11">
        <v>43885</v>
      </c>
    </row>
    <row r="6524" spans="1:8" x14ac:dyDescent="0.35">
      <c r="A6524" t="str">
        <f t="shared" si="103"/>
        <v>RWG02AAU Green Level 1</v>
      </c>
      <c r="B6524" t="s">
        <v>231</v>
      </c>
      <c r="C6524" t="s">
        <v>13732</v>
      </c>
      <c r="D6524" t="s">
        <v>5221</v>
      </c>
      <c r="E6524" t="s">
        <v>880</v>
      </c>
      <c r="F6524" t="s">
        <v>13736</v>
      </c>
      <c r="G6524" s="11"/>
      <c r="H6524" s="11"/>
    </row>
    <row r="6525" spans="1:8" x14ac:dyDescent="0.35">
      <c r="A6525" t="str">
        <f t="shared" si="103"/>
        <v>RWG02AAU Purple Level 1</v>
      </c>
      <c r="B6525" t="s">
        <v>231</v>
      </c>
      <c r="C6525" t="s">
        <v>13732</v>
      </c>
      <c r="D6525" t="s">
        <v>5221</v>
      </c>
      <c r="E6525" t="s">
        <v>880</v>
      </c>
      <c r="F6525" t="s">
        <v>13737</v>
      </c>
      <c r="G6525" s="11"/>
      <c r="H6525" s="11"/>
    </row>
    <row r="6526" spans="1:8" x14ac:dyDescent="0.35">
      <c r="A6526" t="str">
        <f t="shared" si="103"/>
        <v>RWG02AAU Red Suite</v>
      </c>
      <c r="B6526" t="s">
        <v>231</v>
      </c>
      <c r="C6526" t="s">
        <v>13732</v>
      </c>
      <c r="D6526" t="s">
        <v>5221</v>
      </c>
      <c r="E6526" t="s">
        <v>880</v>
      </c>
      <c r="F6526" t="s">
        <v>13738</v>
      </c>
      <c r="G6526" s="11"/>
      <c r="H6526" s="11"/>
    </row>
    <row r="6527" spans="1:8" x14ac:dyDescent="0.35">
      <c r="A6527" t="str">
        <f t="shared" si="103"/>
        <v>RWG02AAU Yellow Level 1</v>
      </c>
      <c r="B6527" t="s">
        <v>231</v>
      </c>
      <c r="C6527" t="s">
        <v>13732</v>
      </c>
      <c r="D6527" t="s">
        <v>5221</v>
      </c>
      <c r="E6527" t="s">
        <v>880</v>
      </c>
      <c r="F6527" t="s">
        <v>13739</v>
      </c>
      <c r="G6527" s="11" t="s">
        <v>14231</v>
      </c>
      <c r="H6527" s="11">
        <v>43885</v>
      </c>
    </row>
    <row r="6528" spans="1:8" x14ac:dyDescent="0.35">
      <c r="A6528" t="str">
        <f t="shared" si="103"/>
        <v>RWG02ABC</v>
      </c>
      <c r="B6528" t="s">
        <v>231</v>
      </c>
      <c r="C6528" t="s">
        <v>13732</v>
      </c>
      <c r="D6528" t="s">
        <v>5221</v>
      </c>
      <c r="E6528" t="s">
        <v>880</v>
      </c>
      <c r="F6528" t="s">
        <v>13740</v>
      </c>
      <c r="G6528" s="11" t="s">
        <v>14231</v>
      </c>
      <c r="H6528" s="11">
        <v>43885</v>
      </c>
    </row>
    <row r="6529" spans="1:8" x14ac:dyDescent="0.35">
      <c r="A6529" t="str">
        <f t="shared" si="103"/>
        <v>RWG02Acute Stroke Unit</v>
      </c>
      <c r="B6529" t="s">
        <v>231</v>
      </c>
      <c r="C6529" t="s">
        <v>13732</v>
      </c>
      <c r="D6529" t="s">
        <v>5221</v>
      </c>
      <c r="E6529" t="s">
        <v>880</v>
      </c>
      <c r="F6529" t="s">
        <v>11445</v>
      </c>
      <c r="G6529" s="11" t="s">
        <v>14231</v>
      </c>
      <c r="H6529" s="11">
        <v>43885</v>
      </c>
    </row>
    <row r="6530" spans="1:8" x14ac:dyDescent="0.35">
      <c r="A6530" t="str">
        <f t="shared" si="103"/>
        <v>RWG02Aldenham</v>
      </c>
      <c r="B6530" t="s">
        <v>231</v>
      </c>
      <c r="C6530" t="s">
        <v>13732</v>
      </c>
      <c r="D6530" t="s">
        <v>5221</v>
      </c>
      <c r="E6530" t="s">
        <v>880</v>
      </c>
      <c r="F6530" t="s">
        <v>13741</v>
      </c>
      <c r="G6530" s="11" t="s">
        <v>13253</v>
      </c>
      <c r="H6530" s="11">
        <v>43774</v>
      </c>
    </row>
    <row r="6531" spans="1:8" x14ac:dyDescent="0.35">
      <c r="A6531" t="str">
        <f t="shared" si="103"/>
        <v>RWG02Bluebell</v>
      </c>
      <c r="B6531" t="s">
        <v>231</v>
      </c>
      <c r="C6531" t="s">
        <v>13732</v>
      </c>
      <c r="D6531" t="s">
        <v>5221</v>
      </c>
      <c r="E6531" t="s">
        <v>880</v>
      </c>
      <c r="F6531" t="s">
        <v>10504</v>
      </c>
      <c r="G6531" s="11"/>
      <c r="H6531" s="11"/>
    </row>
    <row r="6532" spans="1:8" x14ac:dyDescent="0.35">
      <c r="A6532" t="str">
        <f t="shared" si="103"/>
        <v>RWG02Cardiac Care</v>
      </c>
      <c r="B6532" t="s">
        <v>231</v>
      </c>
      <c r="C6532" t="s">
        <v>13732</v>
      </c>
      <c r="D6532" t="s">
        <v>5221</v>
      </c>
      <c r="E6532" t="s">
        <v>880</v>
      </c>
      <c r="F6532" t="s">
        <v>13742</v>
      </c>
      <c r="G6532" s="11" t="s">
        <v>13253</v>
      </c>
      <c r="H6532" s="11">
        <v>43774</v>
      </c>
    </row>
    <row r="6533" spans="1:8" x14ac:dyDescent="0.35">
      <c r="A6533" t="str">
        <f t="shared" si="103"/>
        <v>RWG02Cassio</v>
      </c>
      <c r="B6533" t="s">
        <v>231</v>
      </c>
      <c r="C6533" t="s">
        <v>13732</v>
      </c>
      <c r="D6533" t="s">
        <v>5221</v>
      </c>
      <c r="E6533" t="s">
        <v>880</v>
      </c>
      <c r="F6533" t="s">
        <v>13743</v>
      </c>
      <c r="G6533" s="11"/>
      <c r="H6533" s="11"/>
    </row>
    <row r="6534" spans="1:8" x14ac:dyDescent="0.35">
      <c r="A6534" t="str">
        <f t="shared" si="103"/>
        <v>RWG02Cleves</v>
      </c>
      <c r="B6534" t="s">
        <v>231</v>
      </c>
      <c r="C6534" t="s">
        <v>13732</v>
      </c>
      <c r="D6534" t="s">
        <v>5221</v>
      </c>
      <c r="E6534" t="s">
        <v>880</v>
      </c>
      <c r="F6534" t="s">
        <v>13744</v>
      </c>
      <c r="G6534" s="11"/>
      <c r="H6534" s="11"/>
    </row>
    <row r="6535" spans="1:8" x14ac:dyDescent="0.35">
      <c r="A6535" t="str">
        <f t="shared" si="103"/>
        <v>RWG02Combined ITU</v>
      </c>
      <c r="B6535" t="s">
        <v>231</v>
      </c>
      <c r="C6535" t="s">
        <v>13732</v>
      </c>
      <c r="D6535" t="s">
        <v>5221</v>
      </c>
      <c r="E6535" t="s">
        <v>880</v>
      </c>
      <c r="F6535" t="s">
        <v>13745</v>
      </c>
      <c r="G6535" s="11"/>
      <c r="H6535" s="11"/>
    </row>
    <row r="6536" spans="1:8" x14ac:dyDescent="0.35">
      <c r="A6536" t="str">
        <f t="shared" si="103"/>
        <v>RWG02Croxley</v>
      </c>
      <c r="B6536" t="s">
        <v>231</v>
      </c>
      <c r="C6536" t="s">
        <v>13732</v>
      </c>
      <c r="D6536" t="s">
        <v>5221</v>
      </c>
      <c r="E6536" t="s">
        <v>880</v>
      </c>
      <c r="F6536" t="s">
        <v>13746</v>
      </c>
      <c r="G6536" s="11" t="s">
        <v>13253</v>
      </c>
      <c r="H6536" s="11">
        <v>43774</v>
      </c>
    </row>
    <row r="6537" spans="1:8" x14ac:dyDescent="0.35">
      <c r="A6537" t="str">
        <f t="shared" si="103"/>
        <v>RWG02Delivery Suite</v>
      </c>
      <c r="B6537" t="s">
        <v>231</v>
      </c>
      <c r="C6537" t="s">
        <v>13732</v>
      </c>
      <c r="D6537" t="s">
        <v>5221</v>
      </c>
      <c r="E6537" t="s">
        <v>880</v>
      </c>
      <c r="F6537" t="s">
        <v>8751</v>
      </c>
      <c r="G6537" s="11"/>
      <c r="H6537" s="11"/>
    </row>
    <row r="6538" spans="1:8" x14ac:dyDescent="0.35">
      <c r="A6538" t="str">
        <f t="shared" si="103"/>
        <v>RWG02Elizabeth</v>
      </c>
      <c r="B6538" t="s">
        <v>231</v>
      </c>
      <c r="C6538" t="s">
        <v>13732</v>
      </c>
      <c r="D6538" t="s">
        <v>5221</v>
      </c>
      <c r="E6538" t="s">
        <v>880</v>
      </c>
      <c r="F6538" t="s">
        <v>8645</v>
      </c>
      <c r="G6538" s="11"/>
      <c r="H6538" s="11"/>
    </row>
    <row r="6539" spans="1:8" x14ac:dyDescent="0.35">
      <c r="A6539" t="str">
        <f t="shared" si="103"/>
        <v>RWG02Flaunden</v>
      </c>
      <c r="B6539" t="s">
        <v>231</v>
      </c>
      <c r="C6539" t="s">
        <v>13732</v>
      </c>
      <c r="D6539" t="s">
        <v>5221</v>
      </c>
      <c r="E6539" t="s">
        <v>880</v>
      </c>
      <c r="F6539" t="s">
        <v>13747</v>
      </c>
      <c r="G6539" s="11" t="s">
        <v>13253</v>
      </c>
      <c r="H6539" s="11">
        <v>43774</v>
      </c>
    </row>
    <row r="6540" spans="1:8" x14ac:dyDescent="0.35">
      <c r="A6540" t="str">
        <f t="shared" si="103"/>
        <v>RWG02Heronsgate &amp; Gade</v>
      </c>
      <c r="B6540" t="s">
        <v>231</v>
      </c>
      <c r="C6540" t="s">
        <v>13732</v>
      </c>
      <c r="D6540" t="s">
        <v>5221</v>
      </c>
      <c r="E6540" t="s">
        <v>880</v>
      </c>
      <c r="F6540" t="s">
        <v>13748</v>
      </c>
      <c r="G6540" s="11" t="s">
        <v>13253</v>
      </c>
      <c r="H6540" s="11">
        <v>43774</v>
      </c>
    </row>
    <row r="6541" spans="1:8" x14ac:dyDescent="0.35">
      <c r="A6541" t="str">
        <f t="shared" si="103"/>
        <v>RWG02Katherine</v>
      </c>
      <c r="B6541" t="s">
        <v>231</v>
      </c>
      <c r="C6541" t="s">
        <v>13732</v>
      </c>
      <c r="D6541" t="s">
        <v>5221</v>
      </c>
      <c r="E6541" t="s">
        <v>880</v>
      </c>
      <c r="F6541" t="s">
        <v>13749</v>
      </c>
      <c r="G6541" s="11" t="s">
        <v>13253</v>
      </c>
      <c r="H6541" s="11">
        <v>43774</v>
      </c>
    </row>
    <row r="6542" spans="1:8" x14ac:dyDescent="0.35">
      <c r="A6542" t="str">
        <f t="shared" si="103"/>
        <v>RWG02Langley</v>
      </c>
      <c r="B6542" t="s">
        <v>231</v>
      </c>
      <c r="C6542" t="s">
        <v>13732</v>
      </c>
      <c r="D6542" t="s">
        <v>5221</v>
      </c>
      <c r="E6542" t="s">
        <v>880</v>
      </c>
      <c r="F6542" t="s">
        <v>10173</v>
      </c>
      <c r="G6542" s="11" t="s">
        <v>13253</v>
      </c>
      <c r="H6542" s="11">
        <v>43774</v>
      </c>
    </row>
    <row r="6543" spans="1:8" x14ac:dyDescent="0.35">
      <c r="A6543" t="str">
        <f t="shared" si="103"/>
        <v>RWG02Letchmore</v>
      </c>
      <c r="B6543" t="s">
        <v>231</v>
      </c>
      <c r="C6543" t="s">
        <v>13732</v>
      </c>
      <c r="D6543" t="s">
        <v>5221</v>
      </c>
      <c r="E6543" t="s">
        <v>880</v>
      </c>
      <c r="F6543" t="s">
        <v>13750</v>
      </c>
      <c r="G6543" s="11"/>
      <c r="H6543" s="11"/>
    </row>
    <row r="6544" spans="1:8" x14ac:dyDescent="0.35">
      <c r="A6544" t="str">
        <f t="shared" si="103"/>
        <v>RWG02Oxhey</v>
      </c>
      <c r="B6544" t="s">
        <v>231</v>
      </c>
      <c r="C6544" t="s">
        <v>13732</v>
      </c>
      <c r="D6544" t="s">
        <v>5221</v>
      </c>
      <c r="E6544" t="s">
        <v>880</v>
      </c>
      <c r="F6544" t="s">
        <v>13751</v>
      </c>
      <c r="G6544" s="11"/>
      <c r="H6544" s="11"/>
    </row>
    <row r="6545" spans="1:8" x14ac:dyDescent="0.35">
      <c r="A6545" t="str">
        <f t="shared" si="103"/>
        <v>RWG02Ridge</v>
      </c>
      <c r="B6545" t="s">
        <v>231</v>
      </c>
      <c r="C6545" t="s">
        <v>13732</v>
      </c>
      <c r="D6545" t="s">
        <v>5221</v>
      </c>
      <c r="E6545" t="s">
        <v>880</v>
      </c>
      <c r="F6545" t="s">
        <v>13752</v>
      </c>
      <c r="G6545" s="11" t="s">
        <v>13253</v>
      </c>
      <c r="H6545" s="11">
        <v>43774</v>
      </c>
    </row>
    <row r="6546" spans="1:8" x14ac:dyDescent="0.35">
      <c r="A6546" t="str">
        <f t="shared" si="103"/>
        <v>RWG02Sarratt</v>
      </c>
      <c r="B6546" t="s">
        <v>231</v>
      </c>
      <c r="C6546" t="s">
        <v>13732</v>
      </c>
      <c r="D6546" t="s">
        <v>5221</v>
      </c>
      <c r="E6546" t="s">
        <v>880</v>
      </c>
      <c r="F6546" t="s">
        <v>13753</v>
      </c>
      <c r="G6546" s="11" t="s">
        <v>9718</v>
      </c>
      <c r="H6546" s="11">
        <v>43774</v>
      </c>
    </row>
    <row r="6547" spans="1:8" x14ac:dyDescent="0.35">
      <c r="A6547" t="str">
        <f t="shared" si="103"/>
        <v>RWG02SCBU</v>
      </c>
      <c r="B6547" t="s">
        <v>231</v>
      </c>
      <c r="C6547" t="s">
        <v>13732</v>
      </c>
      <c r="D6547" t="s">
        <v>5221</v>
      </c>
      <c r="E6547" t="s">
        <v>880</v>
      </c>
      <c r="F6547" t="s">
        <v>8490</v>
      </c>
      <c r="G6547" s="11" t="s">
        <v>13253</v>
      </c>
      <c r="H6547" s="11">
        <v>43774</v>
      </c>
    </row>
    <row r="6548" spans="1:8" x14ac:dyDescent="0.35">
      <c r="A6548" t="str">
        <f t="shared" si="103"/>
        <v>RWG02Starfish</v>
      </c>
      <c r="B6548" t="s">
        <v>231</v>
      </c>
      <c r="C6548" t="s">
        <v>13732</v>
      </c>
      <c r="D6548" t="s">
        <v>5221</v>
      </c>
      <c r="E6548" t="s">
        <v>880</v>
      </c>
      <c r="F6548" t="s">
        <v>12014</v>
      </c>
      <c r="G6548" s="11" t="s">
        <v>13253</v>
      </c>
      <c r="H6548" s="11">
        <v>43774</v>
      </c>
    </row>
    <row r="6549" spans="1:8" x14ac:dyDescent="0.35">
      <c r="A6549" t="str">
        <f t="shared" si="103"/>
        <v>RWG02Tudor &amp; Castle</v>
      </c>
      <c r="B6549" t="s">
        <v>231</v>
      </c>
      <c r="C6549" t="s">
        <v>13732</v>
      </c>
      <c r="D6549" t="s">
        <v>5221</v>
      </c>
      <c r="E6549" t="s">
        <v>880</v>
      </c>
      <c r="F6549" t="s">
        <v>13754</v>
      </c>
      <c r="G6549" s="11"/>
      <c r="H6549" s="11"/>
    </row>
    <row r="6550" spans="1:8" x14ac:dyDescent="0.35">
      <c r="A6550" t="str">
        <f t="shared" si="103"/>
        <v>RWG02Victoria</v>
      </c>
      <c r="B6550" t="s">
        <v>231</v>
      </c>
      <c r="C6550" t="s">
        <v>13732</v>
      </c>
      <c r="D6550" t="s">
        <v>5221</v>
      </c>
      <c r="E6550" t="s">
        <v>880</v>
      </c>
      <c r="F6550" t="s">
        <v>9928</v>
      </c>
      <c r="G6550" s="11"/>
      <c r="H6550" s="11"/>
    </row>
    <row r="6551" spans="1:8" x14ac:dyDescent="0.35">
      <c r="A6551" t="str">
        <f t="shared" si="103"/>
        <v>RWG02Winyard</v>
      </c>
      <c r="B6551" t="s">
        <v>231</v>
      </c>
      <c r="C6551" t="s">
        <v>13732</v>
      </c>
      <c r="D6551" t="s">
        <v>5221</v>
      </c>
      <c r="E6551" t="s">
        <v>880</v>
      </c>
      <c r="F6551" t="s">
        <v>13755</v>
      </c>
      <c r="G6551" s="11" t="s">
        <v>9660</v>
      </c>
      <c r="H6551" s="11">
        <v>43735</v>
      </c>
    </row>
    <row r="6552" spans="1:8" x14ac:dyDescent="0.35">
      <c r="A6552" t="str">
        <f t="shared" si="103"/>
        <v>RKL51WLB ASCOT</v>
      </c>
      <c r="B6552" t="s">
        <v>232</v>
      </c>
      <c r="C6552" t="s">
        <v>13756</v>
      </c>
      <c r="D6552" t="s">
        <v>2248</v>
      </c>
      <c r="E6552" t="s">
        <v>2249</v>
      </c>
      <c r="F6552" t="s">
        <v>13757</v>
      </c>
      <c r="G6552" s="11"/>
      <c r="H6552" s="11"/>
    </row>
    <row r="6553" spans="1:8" x14ac:dyDescent="0.35">
      <c r="A6553" t="str">
        <f t="shared" si="103"/>
        <v>RKL51WLB CRANFIELD</v>
      </c>
      <c r="B6553" t="s">
        <v>232</v>
      </c>
      <c r="C6553" t="s">
        <v>13756</v>
      </c>
      <c r="D6553" t="s">
        <v>2248</v>
      </c>
      <c r="E6553" t="s">
        <v>2249</v>
      </c>
      <c r="F6553" t="s">
        <v>13758</v>
      </c>
      <c r="G6553" s="11"/>
      <c r="H6553" s="11"/>
    </row>
    <row r="6554" spans="1:8" x14ac:dyDescent="0.35">
      <c r="A6554" t="str">
        <f t="shared" si="103"/>
        <v>RKL51WLB EDGWARE</v>
      </c>
      <c r="B6554" t="s">
        <v>232</v>
      </c>
      <c r="C6554" t="s">
        <v>13756</v>
      </c>
      <c r="D6554" t="s">
        <v>2248</v>
      </c>
      <c r="E6554" t="s">
        <v>2249</v>
      </c>
      <c r="F6554" t="s">
        <v>14290</v>
      </c>
      <c r="G6554" s="11" t="s">
        <v>13253</v>
      </c>
      <c r="H6554" s="11">
        <v>43774</v>
      </c>
    </row>
    <row r="6555" spans="1:8" x14ac:dyDescent="0.35">
      <c r="A6555" t="str">
        <f t="shared" si="103"/>
        <v>RKL51WLB EMBANKMENT</v>
      </c>
      <c r="B6555" t="s">
        <v>232</v>
      </c>
      <c r="C6555" t="s">
        <v>13756</v>
      </c>
      <c r="D6555" t="s">
        <v>2248</v>
      </c>
      <c r="E6555" t="s">
        <v>2249</v>
      </c>
      <c r="F6555" t="s">
        <v>14291</v>
      </c>
      <c r="G6555" s="11" t="s">
        <v>13253</v>
      </c>
      <c r="H6555" s="11">
        <v>43774</v>
      </c>
    </row>
    <row r="6556" spans="1:8" x14ac:dyDescent="0.35">
      <c r="A6556" t="str">
        <f t="shared" si="103"/>
        <v>RKL51WLB EPSOM</v>
      </c>
      <c r="B6556" t="s">
        <v>232</v>
      </c>
      <c r="C6556" t="s">
        <v>13756</v>
      </c>
      <c r="D6556" t="s">
        <v>2248</v>
      </c>
      <c r="E6556" t="s">
        <v>2249</v>
      </c>
      <c r="F6556" t="s">
        <v>13759</v>
      </c>
      <c r="G6556" s="11" t="s">
        <v>13253</v>
      </c>
      <c r="H6556" s="11">
        <v>43774</v>
      </c>
    </row>
    <row r="6557" spans="1:8" x14ac:dyDescent="0.35">
      <c r="A6557" t="str">
        <f t="shared" si="103"/>
        <v>RKL51WLB EUSTON</v>
      </c>
      <c r="B6557" t="s">
        <v>232</v>
      </c>
      <c r="C6557" t="s">
        <v>13756</v>
      </c>
      <c r="D6557" t="s">
        <v>2248</v>
      </c>
      <c r="E6557" t="s">
        <v>2249</v>
      </c>
      <c r="F6557" t="s">
        <v>14292</v>
      </c>
      <c r="G6557" s="11" t="s">
        <v>13253</v>
      </c>
      <c r="H6557" s="11">
        <v>43774</v>
      </c>
    </row>
    <row r="6558" spans="1:8" x14ac:dyDescent="0.35">
      <c r="A6558" t="str">
        <f t="shared" si="103"/>
        <v>RKL51WLB HARROGATE</v>
      </c>
      <c r="B6558" t="s">
        <v>232</v>
      </c>
      <c r="C6558" t="s">
        <v>13756</v>
      </c>
      <c r="D6558" t="s">
        <v>2248</v>
      </c>
      <c r="E6558" t="s">
        <v>2249</v>
      </c>
      <c r="F6558" t="s">
        <v>13760</v>
      </c>
      <c r="G6558" s="11"/>
      <c r="H6558" s="11"/>
    </row>
    <row r="6559" spans="1:8" x14ac:dyDescent="0.35">
      <c r="A6559" t="str">
        <f t="shared" si="103"/>
        <v>RKL51WLB KENNINGTON</v>
      </c>
      <c r="B6559" t="s">
        <v>232</v>
      </c>
      <c r="C6559" t="s">
        <v>13756</v>
      </c>
      <c r="D6559" t="s">
        <v>2248</v>
      </c>
      <c r="E6559" t="s">
        <v>2249</v>
      </c>
      <c r="F6559" t="s">
        <v>14293</v>
      </c>
      <c r="G6559" s="11"/>
      <c r="H6559" s="11"/>
    </row>
    <row r="6560" spans="1:8" x14ac:dyDescent="0.35">
      <c r="A6560" t="str">
        <f t="shared" si="103"/>
        <v>RKL51WLB LEEDS</v>
      </c>
      <c r="B6560" t="s">
        <v>232</v>
      </c>
      <c r="C6560" t="s">
        <v>13756</v>
      </c>
      <c r="D6560" t="s">
        <v>2248</v>
      </c>
      <c r="E6560" t="s">
        <v>2249</v>
      </c>
      <c r="F6560" t="s">
        <v>13761</v>
      </c>
      <c r="G6560" s="11"/>
      <c r="H6560" s="11"/>
    </row>
    <row r="6561" spans="1:8" x14ac:dyDescent="0.35">
      <c r="A6561" t="str">
        <f t="shared" si="103"/>
        <v>RKL51WLB NEWMARKET</v>
      </c>
      <c r="B6561" t="s">
        <v>232</v>
      </c>
      <c r="C6561" t="s">
        <v>13756</v>
      </c>
      <c r="D6561" t="s">
        <v>2248</v>
      </c>
      <c r="E6561" t="s">
        <v>2249</v>
      </c>
      <c r="F6561" t="s">
        <v>13762</v>
      </c>
      <c r="G6561" s="11"/>
      <c r="H6561" s="11"/>
    </row>
    <row r="6562" spans="1:8" x14ac:dyDescent="0.35">
      <c r="A6562" t="str">
        <f t="shared" si="103"/>
        <v>RKL51WLB OVAL</v>
      </c>
      <c r="B6562" t="s">
        <v>232</v>
      </c>
      <c r="C6562" t="s">
        <v>13756</v>
      </c>
      <c r="D6562" t="s">
        <v>2248</v>
      </c>
      <c r="E6562" t="s">
        <v>2249</v>
      </c>
      <c r="F6562" t="s">
        <v>14294</v>
      </c>
      <c r="G6562" s="11"/>
      <c r="H6562" s="11"/>
    </row>
    <row r="6563" spans="1:8" x14ac:dyDescent="0.35">
      <c r="A6563" t="str">
        <f t="shared" si="103"/>
        <v>RKL51WLB PADDINGTON</v>
      </c>
      <c r="B6563" t="s">
        <v>232</v>
      </c>
      <c r="C6563" t="s">
        <v>13756</v>
      </c>
      <c r="D6563" t="s">
        <v>2248</v>
      </c>
      <c r="E6563" t="s">
        <v>2249</v>
      </c>
      <c r="F6563" t="s">
        <v>14295</v>
      </c>
      <c r="G6563" s="11" t="s">
        <v>13253</v>
      </c>
      <c r="H6563" s="11">
        <v>43774</v>
      </c>
    </row>
    <row r="6564" spans="1:8" x14ac:dyDescent="0.35">
      <c r="A6564" t="str">
        <f t="shared" si="103"/>
        <v>RKL51WLB PD CANTERBURY</v>
      </c>
      <c r="B6564" t="s">
        <v>232</v>
      </c>
      <c r="C6564" t="s">
        <v>13756</v>
      </c>
      <c r="D6564" t="s">
        <v>2248</v>
      </c>
      <c r="E6564" t="s">
        <v>2249</v>
      </c>
      <c r="F6564" t="s">
        <v>13763</v>
      </c>
      <c r="G6564" s="11"/>
      <c r="H6564" s="11"/>
    </row>
    <row r="6565" spans="1:8" x14ac:dyDescent="0.35">
      <c r="A6565" t="str">
        <f t="shared" si="103"/>
        <v>RKL51WLB PD CHEPSTOW</v>
      </c>
      <c r="B6565" t="s">
        <v>232</v>
      </c>
      <c r="C6565" t="s">
        <v>13756</v>
      </c>
      <c r="D6565" t="s">
        <v>2248</v>
      </c>
      <c r="E6565" t="s">
        <v>2249</v>
      </c>
      <c r="F6565" t="s">
        <v>13764</v>
      </c>
      <c r="G6565" s="11"/>
      <c r="H6565" s="11"/>
    </row>
    <row r="6566" spans="1:8" x14ac:dyDescent="0.35">
      <c r="A6566" t="str">
        <f t="shared" si="103"/>
        <v>RKL51WLB PD DOVER</v>
      </c>
      <c r="B6566" t="s">
        <v>232</v>
      </c>
      <c r="C6566" t="s">
        <v>13756</v>
      </c>
      <c r="D6566" t="s">
        <v>2248</v>
      </c>
      <c r="E6566" t="s">
        <v>2249</v>
      </c>
      <c r="F6566" t="s">
        <v>13765</v>
      </c>
      <c r="G6566" s="11" t="s">
        <v>13253</v>
      </c>
      <c r="H6566" s="11">
        <v>43774</v>
      </c>
    </row>
    <row r="6567" spans="1:8" x14ac:dyDescent="0.35">
      <c r="A6567" t="str">
        <f t="shared" si="103"/>
        <v>RKL51WLB PD EPSOM</v>
      </c>
      <c r="B6567" t="s">
        <v>232</v>
      </c>
      <c r="C6567" t="s">
        <v>13756</v>
      </c>
      <c r="D6567" t="s">
        <v>2248</v>
      </c>
      <c r="E6567" t="s">
        <v>2249</v>
      </c>
      <c r="F6567" t="s">
        <v>14296</v>
      </c>
      <c r="G6567" s="11"/>
      <c r="H6567" s="11"/>
    </row>
    <row r="6568" spans="1:8" x14ac:dyDescent="0.35">
      <c r="A6568" t="str">
        <f t="shared" si="103"/>
        <v>RKL51WLB PD FOLKESTONE</v>
      </c>
      <c r="B6568" t="s">
        <v>232</v>
      </c>
      <c r="C6568" t="s">
        <v>13756</v>
      </c>
      <c r="D6568" t="s">
        <v>2248</v>
      </c>
      <c r="E6568" t="s">
        <v>2249</v>
      </c>
      <c r="F6568" t="s">
        <v>13766</v>
      </c>
      <c r="G6568" s="11" t="s">
        <v>13253</v>
      </c>
      <c r="H6568" s="11">
        <v>43774</v>
      </c>
    </row>
    <row r="6569" spans="1:8" x14ac:dyDescent="0.35">
      <c r="A6569" t="str">
        <f t="shared" si="103"/>
        <v>RKL51WLB PD KEMPTON</v>
      </c>
      <c r="B6569" t="s">
        <v>232</v>
      </c>
      <c r="C6569" t="s">
        <v>13756</v>
      </c>
      <c r="D6569" t="s">
        <v>2248</v>
      </c>
      <c r="E6569" t="s">
        <v>2249</v>
      </c>
      <c r="F6569" t="s">
        <v>13767</v>
      </c>
      <c r="G6569" s="11"/>
      <c r="H6569" s="11"/>
    </row>
    <row r="6570" spans="1:8" x14ac:dyDescent="0.35">
      <c r="A6570" t="str">
        <f t="shared" si="103"/>
        <v>RKL51WLB RICHMOND</v>
      </c>
      <c r="B6570" t="s">
        <v>232</v>
      </c>
      <c r="C6570" t="s">
        <v>13756</v>
      </c>
      <c r="D6570" t="s">
        <v>2248</v>
      </c>
      <c r="E6570" t="s">
        <v>2249</v>
      </c>
      <c r="F6570" t="s">
        <v>14297</v>
      </c>
      <c r="G6570" s="11"/>
      <c r="H6570" s="11"/>
    </row>
    <row r="6571" spans="1:8" x14ac:dyDescent="0.35">
      <c r="A6571" t="str">
        <f t="shared" si="103"/>
        <v>RKL51WLB SANDHURST</v>
      </c>
      <c r="B6571" t="s">
        <v>232</v>
      </c>
      <c r="C6571" t="s">
        <v>13756</v>
      </c>
      <c r="D6571" t="s">
        <v>2248</v>
      </c>
      <c r="E6571" t="s">
        <v>2249</v>
      </c>
      <c r="F6571" t="s">
        <v>13768</v>
      </c>
      <c r="G6571" s="11"/>
      <c r="H6571" s="11"/>
    </row>
    <row r="6572" spans="1:8" x14ac:dyDescent="0.35">
      <c r="A6572" t="str">
        <f t="shared" si="103"/>
        <v>RKL51WLB SANDOWN</v>
      </c>
      <c r="B6572" t="s">
        <v>232</v>
      </c>
      <c r="C6572" t="s">
        <v>13756</v>
      </c>
      <c r="D6572" t="s">
        <v>2248</v>
      </c>
      <c r="E6572" t="s">
        <v>2249</v>
      </c>
      <c r="F6572" t="s">
        <v>13769</v>
      </c>
      <c r="G6572" s="11"/>
      <c r="H6572" s="11"/>
    </row>
    <row r="6573" spans="1:8" x14ac:dyDescent="0.35">
      <c r="A6573" t="str">
        <f t="shared" si="103"/>
        <v>RKL51WLB SHEFFIELD</v>
      </c>
      <c r="B6573" t="s">
        <v>232</v>
      </c>
      <c r="C6573" t="s">
        <v>13756</v>
      </c>
      <c r="D6573" t="s">
        <v>2248</v>
      </c>
      <c r="E6573" t="s">
        <v>2249</v>
      </c>
      <c r="F6573" t="s">
        <v>13770</v>
      </c>
      <c r="G6573" s="11"/>
      <c r="H6573" s="11"/>
    </row>
    <row r="6574" spans="1:8" x14ac:dyDescent="0.35">
      <c r="A6574" t="str">
        <f t="shared" si="103"/>
        <v>RKL51WLB STRATFORD</v>
      </c>
      <c r="B6574" t="s">
        <v>232</v>
      </c>
      <c r="C6574" t="s">
        <v>13756</v>
      </c>
      <c r="D6574" t="s">
        <v>2248</v>
      </c>
      <c r="E6574" t="s">
        <v>2249</v>
      </c>
      <c r="F6574" t="s">
        <v>14298</v>
      </c>
      <c r="G6574" s="11"/>
      <c r="H6574" s="11"/>
    </row>
    <row r="6575" spans="1:8" x14ac:dyDescent="0.35">
      <c r="A6575" t="str">
        <f t="shared" si="103"/>
        <v>RKL51WLB VICTORIA</v>
      </c>
      <c r="B6575" t="s">
        <v>232</v>
      </c>
      <c r="C6575" t="s">
        <v>13756</v>
      </c>
      <c r="D6575" t="s">
        <v>2248</v>
      </c>
      <c r="E6575" t="s">
        <v>2249</v>
      </c>
      <c r="F6575" t="s">
        <v>14299</v>
      </c>
      <c r="G6575" s="11"/>
      <c r="H6575" s="11"/>
    </row>
    <row r="6576" spans="1:8" x14ac:dyDescent="0.35">
      <c r="A6576" t="str">
        <f t="shared" si="103"/>
        <v>RKL51WLB WATERLOO</v>
      </c>
      <c r="B6576" t="s">
        <v>232</v>
      </c>
      <c r="C6576" t="s">
        <v>13756</v>
      </c>
      <c r="D6576" t="s">
        <v>2248</v>
      </c>
      <c r="E6576" t="s">
        <v>2249</v>
      </c>
      <c r="F6576" t="s">
        <v>14300</v>
      </c>
      <c r="G6576" s="11"/>
      <c r="H6576" s="11"/>
    </row>
    <row r="6577" spans="1:8" x14ac:dyDescent="0.35">
      <c r="A6577" t="str">
        <f t="shared" ref="A6577:A6640" si="104">CONCATENATE(D6577,F6577)</f>
        <v>RKL51WLB WOBURN</v>
      </c>
      <c r="B6577" t="s">
        <v>232</v>
      </c>
      <c r="C6577" t="s">
        <v>13756</v>
      </c>
      <c r="D6577" t="s">
        <v>2248</v>
      </c>
      <c r="E6577" t="s">
        <v>2249</v>
      </c>
      <c r="F6577" t="s">
        <v>13771</v>
      </c>
      <c r="G6577" s="11"/>
      <c r="H6577" s="11"/>
    </row>
    <row r="6578" spans="1:8" x14ac:dyDescent="0.35">
      <c r="A6578" t="str">
        <f t="shared" si="104"/>
        <v>RKL21BUTLER HOUSE</v>
      </c>
      <c r="B6578" t="s">
        <v>232</v>
      </c>
      <c r="C6578" t="s">
        <v>13756</v>
      </c>
      <c r="D6578" t="s">
        <v>2250</v>
      </c>
      <c r="E6578" t="s">
        <v>2251</v>
      </c>
      <c r="F6578" t="s">
        <v>2251</v>
      </c>
      <c r="G6578" s="11"/>
      <c r="H6578" s="11"/>
    </row>
    <row r="6579" spans="1:8" x14ac:dyDescent="0.35">
      <c r="A6579" t="str">
        <f t="shared" si="104"/>
        <v>RKL48CASSEL INPATIENTS</v>
      </c>
      <c r="B6579" t="s">
        <v>232</v>
      </c>
      <c r="C6579" t="s">
        <v>13756</v>
      </c>
      <c r="D6579" t="s">
        <v>2254</v>
      </c>
      <c r="E6579" t="s">
        <v>2255</v>
      </c>
      <c r="F6579" t="s">
        <v>13772</v>
      </c>
      <c r="G6579" s="11"/>
      <c r="H6579" s="11"/>
    </row>
    <row r="6580" spans="1:8" x14ac:dyDescent="0.35">
      <c r="A6580" t="str">
        <f t="shared" si="104"/>
        <v>RKL18JASMIN</v>
      </c>
      <c r="B6580" t="s">
        <v>232</v>
      </c>
      <c r="C6580" t="s">
        <v>13756</v>
      </c>
      <c r="D6580" t="s">
        <v>2256</v>
      </c>
      <c r="E6580" t="s">
        <v>13773</v>
      </c>
      <c r="F6580" t="s">
        <v>13774</v>
      </c>
      <c r="G6580" s="11"/>
      <c r="H6580" s="11"/>
    </row>
    <row r="6581" spans="1:8" x14ac:dyDescent="0.35">
      <c r="A6581" t="str">
        <f t="shared" si="104"/>
        <v>RKL18MAGNOLIA</v>
      </c>
      <c r="B6581" t="s">
        <v>232</v>
      </c>
      <c r="C6581" t="s">
        <v>13756</v>
      </c>
      <c r="D6581" t="s">
        <v>2256</v>
      </c>
      <c r="E6581" t="s">
        <v>13773</v>
      </c>
      <c r="F6581" t="s">
        <v>1680</v>
      </c>
      <c r="G6581" s="11"/>
      <c r="H6581" s="11"/>
    </row>
    <row r="6582" spans="1:8" x14ac:dyDescent="0.35">
      <c r="A6582" t="str">
        <f t="shared" si="104"/>
        <v>RKL18ROSEMARY</v>
      </c>
      <c r="B6582" t="s">
        <v>232</v>
      </c>
      <c r="C6582" t="s">
        <v>13756</v>
      </c>
      <c r="D6582" t="s">
        <v>2256</v>
      </c>
      <c r="E6582" t="s">
        <v>13773</v>
      </c>
      <c r="F6582" t="s">
        <v>13775</v>
      </c>
      <c r="G6582" s="11"/>
      <c r="H6582" s="11"/>
    </row>
    <row r="6583" spans="1:8" x14ac:dyDescent="0.35">
      <c r="A6583" t="str">
        <f t="shared" si="104"/>
        <v>RKL79H&amp;F ASKEW PICU</v>
      </c>
      <c r="B6583" t="s">
        <v>232</v>
      </c>
      <c r="C6583" t="s">
        <v>13756</v>
      </c>
      <c r="D6583" t="s">
        <v>2278</v>
      </c>
      <c r="E6583" t="s">
        <v>2279</v>
      </c>
      <c r="F6583" t="s">
        <v>13776</v>
      </c>
      <c r="G6583" s="11"/>
      <c r="H6583" s="11"/>
    </row>
    <row r="6584" spans="1:8" x14ac:dyDescent="0.35">
      <c r="A6584" t="str">
        <f t="shared" si="104"/>
        <v>RKL79H&amp;F AVONMORE RECOVERY</v>
      </c>
      <c r="B6584" t="s">
        <v>232</v>
      </c>
      <c r="C6584" t="s">
        <v>13756</v>
      </c>
      <c r="D6584" t="s">
        <v>2278</v>
      </c>
      <c r="E6584" t="s">
        <v>2279</v>
      </c>
      <c r="F6584" t="s">
        <v>13777</v>
      </c>
      <c r="G6584" s="11"/>
      <c r="H6584" s="11"/>
    </row>
    <row r="6585" spans="1:8" x14ac:dyDescent="0.35">
      <c r="A6585" t="str">
        <f t="shared" si="104"/>
        <v>RKL79H&amp;F LILLIE ASSESSMENT</v>
      </c>
      <c r="B6585" t="s">
        <v>232</v>
      </c>
      <c r="C6585" t="s">
        <v>13756</v>
      </c>
      <c r="D6585" t="s">
        <v>2278</v>
      </c>
      <c r="E6585" t="s">
        <v>2279</v>
      </c>
      <c r="F6585" t="s">
        <v>13778</v>
      </c>
      <c r="G6585" s="11"/>
      <c r="H6585" s="11"/>
    </row>
    <row r="6586" spans="1:8" x14ac:dyDescent="0.35">
      <c r="A6586" t="str">
        <f t="shared" si="104"/>
        <v>RKL79H&amp;F MERIDIAN</v>
      </c>
      <c r="B6586" t="s">
        <v>232</v>
      </c>
      <c r="C6586" t="s">
        <v>13756</v>
      </c>
      <c r="D6586" t="s">
        <v>2278</v>
      </c>
      <c r="E6586" t="s">
        <v>2279</v>
      </c>
      <c r="F6586" t="s">
        <v>13779</v>
      </c>
      <c r="G6586" s="11"/>
      <c r="H6586" s="11"/>
    </row>
    <row r="6587" spans="1:8" x14ac:dyDescent="0.35">
      <c r="A6587" t="str">
        <f t="shared" si="104"/>
        <v>RKL79H&amp;F RAVENSCOURT</v>
      </c>
      <c r="B6587" t="s">
        <v>232</v>
      </c>
      <c r="C6587" t="s">
        <v>13756</v>
      </c>
      <c r="D6587" t="s">
        <v>2278</v>
      </c>
      <c r="E6587" t="s">
        <v>2279</v>
      </c>
      <c r="F6587" t="s">
        <v>13780</v>
      </c>
      <c r="G6587" s="11"/>
      <c r="H6587" s="11"/>
    </row>
    <row r="6588" spans="1:8" x14ac:dyDescent="0.35">
      <c r="A6588" t="str">
        <f t="shared" si="104"/>
        <v>RKL14HOU FINCH FEMALE</v>
      </c>
      <c r="B6588" t="s">
        <v>232</v>
      </c>
      <c r="C6588" t="s">
        <v>13756</v>
      </c>
      <c r="D6588" t="s">
        <v>2288</v>
      </c>
      <c r="E6588" t="s">
        <v>2289</v>
      </c>
      <c r="F6588" t="s">
        <v>13781</v>
      </c>
      <c r="G6588" s="11"/>
      <c r="H6588" s="11"/>
    </row>
    <row r="6589" spans="1:8" x14ac:dyDescent="0.35">
      <c r="A6589" t="str">
        <f t="shared" si="104"/>
        <v>RKL14HOU GLYN</v>
      </c>
      <c r="B6589" t="s">
        <v>232</v>
      </c>
      <c r="C6589" t="s">
        <v>13756</v>
      </c>
      <c r="D6589" t="s">
        <v>2288</v>
      </c>
      <c r="E6589" t="s">
        <v>2289</v>
      </c>
      <c r="F6589" t="s">
        <v>13782</v>
      </c>
      <c r="G6589" s="11"/>
      <c r="H6589" s="11"/>
    </row>
    <row r="6590" spans="1:8" x14ac:dyDescent="0.35">
      <c r="A6590" t="str">
        <f t="shared" si="104"/>
        <v>RKL14HOU GROSVENOR</v>
      </c>
      <c r="B6590" t="s">
        <v>232</v>
      </c>
      <c r="C6590" t="s">
        <v>13756</v>
      </c>
      <c r="D6590" t="s">
        <v>2288</v>
      </c>
      <c r="E6590" t="s">
        <v>2289</v>
      </c>
      <c r="F6590" t="s">
        <v>13783</v>
      </c>
      <c r="G6590" s="11"/>
      <c r="H6590" s="11"/>
    </row>
    <row r="6591" spans="1:8" x14ac:dyDescent="0.35">
      <c r="A6591" t="str">
        <f t="shared" si="104"/>
        <v>RKL14HOU KESTREL</v>
      </c>
      <c r="B6591" t="s">
        <v>232</v>
      </c>
      <c r="C6591" t="s">
        <v>13756</v>
      </c>
      <c r="D6591" t="s">
        <v>2288</v>
      </c>
      <c r="E6591" t="s">
        <v>2289</v>
      </c>
      <c r="F6591" t="s">
        <v>13784</v>
      </c>
      <c r="G6591" s="11"/>
      <c r="H6591" s="11"/>
    </row>
    <row r="6592" spans="1:8" x14ac:dyDescent="0.35">
      <c r="A6592" t="str">
        <f t="shared" si="104"/>
        <v>RKL14HOU KINGFISHER MALE</v>
      </c>
      <c r="B6592" t="s">
        <v>232</v>
      </c>
      <c r="C6592" t="s">
        <v>13756</v>
      </c>
      <c r="D6592" t="s">
        <v>2288</v>
      </c>
      <c r="E6592" t="s">
        <v>2289</v>
      </c>
      <c r="F6592" t="s">
        <v>13785</v>
      </c>
      <c r="G6592" s="11"/>
      <c r="H6592" s="11"/>
    </row>
    <row r="6593" spans="1:8" x14ac:dyDescent="0.35">
      <c r="A6593" t="str">
        <f t="shared" si="104"/>
        <v>RKL14HOU ROBIN</v>
      </c>
      <c r="B6593" t="s">
        <v>232</v>
      </c>
      <c r="C6593" t="s">
        <v>13756</v>
      </c>
      <c r="D6593" t="s">
        <v>2288</v>
      </c>
      <c r="E6593" t="s">
        <v>2289</v>
      </c>
      <c r="F6593" t="s">
        <v>13786</v>
      </c>
      <c r="G6593" s="11"/>
      <c r="H6593" s="11"/>
    </row>
    <row r="6594" spans="1:8" x14ac:dyDescent="0.35">
      <c r="A6594" t="str">
        <f t="shared" si="104"/>
        <v>RKL22LSU BARRON</v>
      </c>
      <c r="B6594" t="s">
        <v>232</v>
      </c>
      <c r="C6594" t="s">
        <v>13756</v>
      </c>
      <c r="D6594" t="s">
        <v>2294</v>
      </c>
      <c r="E6594" t="s">
        <v>13787</v>
      </c>
      <c r="F6594" t="s">
        <v>13788</v>
      </c>
      <c r="G6594" s="11"/>
      <c r="H6594" s="11"/>
    </row>
    <row r="6595" spans="1:8" x14ac:dyDescent="0.35">
      <c r="A6595" t="str">
        <f t="shared" si="104"/>
        <v>RKL22LSU DERBY</v>
      </c>
      <c r="B6595" t="s">
        <v>232</v>
      </c>
      <c r="C6595" t="s">
        <v>13756</v>
      </c>
      <c r="D6595" t="s">
        <v>2294</v>
      </c>
      <c r="E6595" t="s">
        <v>13787</v>
      </c>
      <c r="F6595" t="s">
        <v>13789</v>
      </c>
      <c r="G6595" s="11"/>
      <c r="H6595" s="11"/>
    </row>
    <row r="6596" spans="1:8" x14ac:dyDescent="0.35">
      <c r="A6596" t="str">
        <f t="shared" si="104"/>
        <v>RKL22LSU SOLARIS</v>
      </c>
      <c r="B6596" t="s">
        <v>232</v>
      </c>
      <c r="C6596" t="s">
        <v>13756</v>
      </c>
      <c r="D6596" t="s">
        <v>2294</v>
      </c>
      <c r="E6596" t="s">
        <v>13787</v>
      </c>
      <c r="F6596" t="s">
        <v>13790</v>
      </c>
      <c r="G6596" s="11"/>
      <c r="H6596" s="11"/>
    </row>
    <row r="6597" spans="1:8" x14ac:dyDescent="0.35">
      <c r="A6597" t="str">
        <f t="shared" si="104"/>
        <v>RKL22LSU TENNYSON</v>
      </c>
      <c r="B6597" t="s">
        <v>232</v>
      </c>
      <c r="C6597" t="s">
        <v>13756</v>
      </c>
      <c r="D6597" t="s">
        <v>2294</v>
      </c>
      <c r="E6597" t="s">
        <v>13787</v>
      </c>
      <c r="F6597" t="s">
        <v>13791</v>
      </c>
      <c r="G6597" s="11"/>
      <c r="H6597" s="11"/>
    </row>
    <row r="6598" spans="1:8" x14ac:dyDescent="0.35">
      <c r="A6598" t="str">
        <f t="shared" si="104"/>
        <v>RKL72MSU BOURNE</v>
      </c>
      <c r="B6598" t="s">
        <v>232</v>
      </c>
      <c r="C6598" t="s">
        <v>13756</v>
      </c>
      <c r="D6598" t="s">
        <v>2298</v>
      </c>
      <c r="E6598" t="s">
        <v>2299</v>
      </c>
      <c r="F6598" t="s">
        <v>13792</v>
      </c>
      <c r="G6598" s="11"/>
      <c r="H6598" s="11"/>
    </row>
    <row r="6599" spans="1:8" x14ac:dyDescent="0.35">
      <c r="A6599" t="str">
        <f t="shared" si="104"/>
        <v>RKL72MSU THE WELLS UNIT</v>
      </c>
      <c r="B6599" t="s">
        <v>232</v>
      </c>
      <c r="C6599" t="s">
        <v>13756</v>
      </c>
      <c r="D6599" t="s">
        <v>2298</v>
      </c>
      <c r="E6599" t="s">
        <v>2299</v>
      </c>
      <c r="F6599" t="s">
        <v>13793</v>
      </c>
      <c r="G6599" s="11"/>
      <c r="H6599" s="11"/>
    </row>
    <row r="6600" spans="1:8" x14ac:dyDescent="0.35">
      <c r="A6600" t="str">
        <f t="shared" si="104"/>
        <v>RKL72MSU WATERDOWN</v>
      </c>
      <c r="B6600" t="s">
        <v>232</v>
      </c>
      <c r="C6600" t="s">
        <v>13756</v>
      </c>
      <c r="D6600" t="s">
        <v>2298</v>
      </c>
      <c r="E6600" t="s">
        <v>2299</v>
      </c>
      <c r="F6600" t="s">
        <v>13794</v>
      </c>
      <c r="G6600" s="11"/>
      <c r="H6600" s="11"/>
    </row>
    <row r="6601" spans="1:8" x14ac:dyDescent="0.35">
      <c r="A6601" t="str">
        <f t="shared" si="104"/>
        <v>RKL67EALING HOPE FEMALE ASSESSMENT</v>
      </c>
      <c r="B6601" t="s">
        <v>232</v>
      </c>
      <c r="C6601" t="s">
        <v>13756</v>
      </c>
      <c r="D6601" t="s">
        <v>2310</v>
      </c>
      <c r="E6601" t="s">
        <v>2311</v>
      </c>
      <c r="F6601" t="s">
        <v>13795</v>
      </c>
      <c r="G6601" s="11"/>
      <c r="H6601" s="12"/>
    </row>
    <row r="6602" spans="1:8" x14ac:dyDescent="0.35">
      <c r="A6602" t="str">
        <f t="shared" si="104"/>
        <v>RKL67EALING HORIZON MALE ASSESSMENT</v>
      </c>
      <c r="B6602" t="s">
        <v>232</v>
      </c>
      <c r="C6602" t="s">
        <v>13756</v>
      </c>
      <c r="D6602" t="s">
        <v>2310</v>
      </c>
      <c r="E6602" t="s">
        <v>2311</v>
      </c>
      <c r="F6602" t="s">
        <v>13796</v>
      </c>
      <c r="G6602" s="11"/>
      <c r="H6602" s="11"/>
    </row>
    <row r="6603" spans="1:8" x14ac:dyDescent="0.35">
      <c r="A6603" t="str">
        <f t="shared" si="104"/>
        <v>RKL67EALING MOTT HOUSE</v>
      </c>
      <c r="B6603" t="s">
        <v>232</v>
      </c>
      <c r="C6603" t="s">
        <v>13756</v>
      </c>
      <c r="D6603" t="s">
        <v>2310</v>
      </c>
      <c r="E6603" t="s">
        <v>2311</v>
      </c>
      <c r="F6603" t="s">
        <v>13797</v>
      </c>
      <c r="G6603" s="11"/>
      <c r="H6603" s="11"/>
    </row>
    <row r="6604" spans="1:8" x14ac:dyDescent="0.35">
      <c r="A6604" t="str">
        <f t="shared" si="104"/>
        <v>RKL67OPS JUBILEE</v>
      </c>
      <c r="B6604" t="s">
        <v>232</v>
      </c>
      <c r="C6604" t="s">
        <v>13756</v>
      </c>
      <c r="D6604" t="s">
        <v>2310</v>
      </c>
      <c r="E6604" t="s">
        <v>2311</v>
      </c>
      <c r="F6604" t="s">
        <v>13798</v>
      </c>
      <c r="G6604" s="11"/>
      <c r="H6604" s="11"/>
    </row>
    <row r="6605" spans="1:8" x14ac:dyDescent="0.35">
      <c r="A6605" t="str">
        <f t="shared" si="104"/>
        <v>RKL19MSU BERRY</v>
      </c>
      <c r="B6605" t="s">
        <v>232</v>
      </c>
      <c r="C6605" t="s">
        <v>13756</v>
      </c>
      <c r="D6605" t="s">
        <v>2314</v>
      </c>
      <c r="E6605" t="s">
        <v>2315</v>
      </c>
      <c r="F6605" t="s">
        <v>13799</v>
      </c>
      <c r="G6605" s="11"/>
      <c r="H6605" s="11"/>
    </row>
    <row r="6606" spans="1:8" x14ac:dyDescent="0.35">
      <c r="A6606" t="str">
        <f t="shared" si="104"/>
        <v>RKL19MSU BRENT</v>
      </c>
      <c r="B6606" t="s">
        <v>232</v>
      </c>
      <c r="C6606" t="s">
        <v>13756</v>
      </c>
      <c r="D6606" t="s">
        <v>2314</v>
      </c>
      <c r="E6606" t="s">
        <v>2315</v>
      </c>
      <c r="F6606" t="s">
        <v>13800</v>
      </c>
      <c r="G6606" s="11"/>
      <c r="H6606" s="11"/>
    </row>
    <row r="6607" spans="1:8" x14ac:dyDescent="0.35">
      <c r="A6607" t="str">
        <f t="shared" si="104"/>
        <v>RKL19MSU FALCON</v>
      </c>
      <c r="B6607" t="s">
        <v>232</v>
      </c>
      <c r="C6607" t="s">
        <v>13756</v>
      </c>
      <c r="D6607" t="s">
        <v>2314</v>
      </c>
      <c r="E6607" t="s">
        <v>2315</v>
      </c>
      <c r="F6607" t="s">
        <v>13801</v>
      </c>
      <c r="G6607" s="11"/>
      <c r="H6607" s="11"/>
    </row>
    <row r="6608" spans="1:8" x14ac:dyDescent="0.35">
      <c r="A6608" t="str">
        <f t="shared" si="104"/>
        <v>RKL19MSU LEA</v>
      </c>
      <c r="B6608" t="s">
        <v>232</v>
      </c>
      <c r="C6608" t="s">
        <v>13756</v>
      </c>
      <c r="D6608" t="s">
        <v>2314</v>
      </c>
      <c r="E6608" t="s">
        <v>2315</v>
      </c>
      <c r="F6608" t="s">
        <v>13802</v>
      </c>
      <c r="G6608" s="11"/>
      <c r="H6608" s="11"/>
    </row>
    <row r="6609" spans="1:8" x14ac:dyDescent="0.35">
      <c r="A6609" t="str">
        <f t="shared" si="104"/>
        <v>RKL19MSU WINDRUSH</v>
      </c>
      <c r="B6609" t="s">
        <v>232</v>
      </c>
      <c r="C6609" t="s">
        <v>13756</v>
      </c>
      <c r="D6609" t="s">
        <v>2314</v>
      </c>
      <c r="E6609" t="s">
        <v>2315</v>
      </c>
      <c r="F6609" t="s">
        <v>13803</v>
      </c>
      <c r="G6609" s="11"/>
      <c r="H6609" s="11"/>
    </row>
    <row r="6610" spans="1:8" x14ac:dyDescent="0.35">
      <c r="A6610" t="str">
        <f t="shared" si="104"/>
        <v>RKL62LIMES DEMENTIA</v>
      </c>
      <c r="B6610" t="s">
        <v>232</v>
      </c>
      <c r="C6610" t="s">
        <v>13756</v>
      </c>
      <c r="D6610" t="s">
        <v>2316</v>
      </c>
      <c r="E6610" t="s">
        <v>2317</v>
      </c>
      <c r="F6610" t="s">
        <v>13804</v>
      </c>
      <c r="G6610" s="11"/>
      <c r="H6610" s="11"/>
    </row>
    <row r="6611" spans="1:8" x14ac:dyDescent="0.35">
      <c r="A6611" t="str">
        <f t="shared" si="104"/>
        <v>RKL20LSU PEARL</v>
      </c>
      <c r="B6611" t="s">
        <v>232</v>
      </c>
      <c r="C6611" t="s">
        <v>13756</v>
      </c>
      <c r="D6611" t="s">
        <v>2318</v>
      </c>
      <c r="E6611" t="s">
        <v>13805</v>
      </c>
      <c r="F6611" t="s">
        <v>13806</v>
      </c>
      <c r="G6611" s="11" t="s">
        <v>13885</v>
      </c>
      <c r="H6611" s="11">
        <v>43819</v>
      </c>
    </row>
    <row r="6612" spans="1:8" x14ac:dyDescent="0.35">
      <c r="A6612" t="str">
        <f t="shared" si="104"/>
        <v>RKL20MSU AURORA</v>
      </c>
      <c r="B6612" t="s">
        <v>232</v>
      </c>
      <c r="C6612" t="s">
        <v>13756</v>
      </c>
      <c r="D6612" t="s">
        <v>2318</v>
      </c>
      <c r="E6612" t="s">
        <v>13805</v>
      </c>
      <c r="F6612" t="s">
        <v>13807</v>
      </c>
      <c r="G6612" s="11"/>
      <c r="H6612" s="11"/>
    </row>
    <row r="6613" spans="1:8" x14ac:dyDescent="0.35">
      <c r="A6613" t="str">
        <f t="shared" si="104"/>
        <v>RKL20MSU DAMSON</v>
      </c>
      <c r="B6613" t="s">
        <v>232</v>
      </c>
      <c r="C6613" t="s">
        <v>13756</v>
      </c>
      <c r="D6613" t="s">
        <v>2318</v>
      </c>
      <c r="E6613" t="s">
        <v>13805</v>
      </c>
      <c r="F6613" t="s">
        <v>13808</v>
      </c>
      <c r="G6613" s="11"/>
      <c r="H6613" s="11"/>
    </row>
    <row r="6614" spans="1:8" x14ac:dyDescent="0.35">
      <c r="A6614" t="str">
        <f t="shared" si="104"/>
        <v>RKL20MSU GARNET</v>
      </c>
      <c r="B6614" t="s">
        <v>232</v>
      </c>
      <c r="C6614" t="s">
        <v>13756</v>
      </c>
      <c r="D6614" t="s">
        <v>2318</v>
      </c>
      <c r="E6614" t="s">
        <v>13805</v>
      </c>
      <c r="F6614" t="s">
        <v>13809</v>
      </c>
      <c r="G6614" s="11"/>
      <c r="H6614" s="11"/>
    </row>
    <row r="6615" spans="1:8" x14ac:dyDescent="0.35">
      <c r="A6615" t="str">
        <f t="shared" si="104"/>
        <v>RKL20WEMSS MELROSE</v>
      </c>
      <c r="B6615" t="s">
        <v>232</v>
      </c>
      <c r="C6615" t="s">
        <v>13756</v>
      </c>
      <c r="D6615" t="s">
        <v>2318</v>
      </c>
      <c r="E6615" t="s">
        <v>13805</v>
      </c>
      <c r="F6615" t="s">
        <v>13810</v>
      </c>
      <c r="G6615" s="11" t="s">
        <v>9660</v>
      </c>
      <c r="H6615" s="11">
        <v>43735</v>
      </c>
    </row>
    <row r="6616" spans="1:8" x14ac:dyDescent="0.35">
      <c r="A6616" t="str">
        <f t="shared" si="104"/>
        <v>RKL20WEMSS PARKLAND</v>
      </c>
      <c r="B6616" t="s">
        <v>232</v>
      </c>
      <c r="C6616" t="s">
        <v>13756</v>
      </c>
      <c r="D6616" t="s">
        <v>2318</v>
      </c>
      <c r="E6616" t="s">
        <v>13805</v>
      </c>
      <c r="F6616" t="s">
        <v>13811</v>
      </c>
      <c r="G6616" s="11"/>
      <c r="H6616" s="11"/>
    </row>
    <row r="6617" spans="1:8" x14ac:dyDescent="0.35">
      <c r="A6617" t="str">
        <f t="shared" si="104"/>
        <v>RGR50A&amp;E</v>
      </c>
      <c r="B6617" t="s">
        <v>233</v>
      </c>
      <c r="C6617" t="s">
        <v>13812</v>
      </c>
      <c r="D6617" t="s">
        <v>1641</v>
      </c>
      <c r="E6617" t="s">
        <v>1642</v>
      </c>
      <c r="F6617" t="s">
        <v>13813</v>
      </c>
      <c r="G6617" s="11"/>
      <c r="H6617" s="12"/>
    </row>
    <row r="6618" spans="1:8" x14ac:dyDescent="0.35">
      <c r="A6618" t="str">
        <f t="shared" si="104"/>
        <v>RGR50Acute Assessment Unit</v>
      </c>
      <c r="B6618" t="s">
        <v>233</v>
      </c>
      <c r="C6618" t="s">
        <v>13812</v>
      </c>
      <c r="D6618" t="s">
        <v>1641</v>
      </c>
      <c r="E6618" t="s">
        <v>1642</v>
      </c>
      <c r="F6618" t="s">
        <v>8351</v>
      </c>
      <c r="G6618" s="11"/>
      <c r="H6618" s="11"/>
    </row>
    <row r="6619" spans="1:8" x14ac:dyDescent="0.35">
      <c r="A6619" t="str">
        <f t="shared" si="104"/>
        <v>RGR50Cardiac Centre</v>
      </c>
      <c r="B6619" t="s">
        <v>233</v>
      </c>
      <c r="C6619" t="s">
        <v>13812</v>
      </c>
      <c r="D6619" t="s">
        <v>1641</v>
      </c>
      <c r="E6619" t="s">
        <v>1642</v>
      </c>
      <c r="F6619" t="s">
        <v>13814</v>
      </c>
      <c r="G6619" s="11"/>
      <c r="H6619" s="11"/>
    </row>
    <row r="6620" spans="1:8" x14ac:dyDescent="0.35">
      <c r="A6620" t="str">
        <f t="shared" si="104"/>
        <v>RGR50Critical Care</v>
      </c>
      <c r="B6620" t="s">
        <v>233</v>
      </c>
      <c r="C6620" t="s">
        <v>13812</v>
      </c>
      <c r="D6620" t="s">
        <v>1641</v>
      </c>
      <c r="E6620" t="s">
        <v>1642</v>
      </c>
      <c r="F6620" t="s">
        <v>9217</v>
      </c>
      <c r="G6620" s="11"/>
      <c r="H6620" s="11"/>
    </row>
    <row r="6621" spans="1:8" x14ac:dyDescent="0.35">
      <c r="A6621" t="str">
        <f t="shared" si="104"/>
        <v>RGR50F1</v>
      </c>
      <c r="B6621" t="s">
        <v>233</v>
      </c>
      <c r="C6621" t="s">
        <v>13812</v>
      </c>
      <c r="D6621" t="s">
        <v>1641</v>
      </c>
      <c r="E6621" t="s">
        <v>1642</v>
      </c>
      <c r="F6621" t="s">
        <v>9850</v>
      </c>
      <c r="G6621" s="11"/>
      <c r="H6621" s="11"/>
    </row>
    <row r="6622" spans="1:8" x14ac:dyDescent="0.35">
      <c r="A6622" t="str">
        <f t="shared" si="104"/>
        <v>RGR50F10</v>
      </c>
      <c r="B6622" t="s">
        <v>233</v>
      </c>
      <c r="C6622" t="s">
        <v>13812</v>
      </c>
      <c r="D6622" t="s">
        <v>1641</v>
      </c>
      <c r="E6622" t="s">
        <v>1642</v>
      </c>
      <c r="F6622" t="s">
        <v>9851</v>
      </c>
      <c r="G6622" s="11"/>
      <c r="H6622" s="11"/>
    </row>
    <row r="6623" spans="1:8" x14ac:dyDescent="0.35">
      <c r="A6623" t="str">
        <f t="shared" si="104"/>
        <v>RGR50F11</v>
      </c>
      <c r="B6623" t="s">
        <v>233</v>
      </c>
      <c r="C6623" t="s">
        <v>13812</v>
      </c>
      <c r="D6623" t="s">
        <v>1641</v>
      </c>
      <c r="E6623" t="s">
        <v>1642</v>
      </c>
      <c r="F6623" t="s">
        <v>13815</v>
      </c>
      <c r="G6623" s="11"/>
      <c r="H6623" s="11"/>
    </row>
    <row r="6624" spans="1:8" x14ac:dyDescent="0.35">
      <c r="A6624" t="str">
        <f t="shared" si="104"/>
        <v>RGR50F12</v>
      </c>
      <c r="B6624" t="s">
        <v>233</v>
      </c>
      <c r="C6624" t="s">
        <v>13812</v>
      </c>
      <c r="D6624" t="s">
        <v>1641</v>
      </c>
      <c r="E6624" t="s">
        <v>1642</v>
      </c>
      <c r="F6624" t="s">
        <v>11086</v>
      </c>
      <c r="G6624" s="11"/>
      <c r="H6624" s="11"/>
    </row>
    <row r="6625" spans="1:8" x14ac:dyDescent="0.35">
      <c r="A6625" t="str">
        <f t="shared" si="104"/>
        <v>RGR50F3</v>
      </c>
      <c r="B6625" t="s">
        <v>233</v>
      </c>
      <c r="C6625" t="s">
        <v>13812</v>
      </c>
      <c r="D6625" t="s">
        <v>1641</v>
      </c>
      <c r="E6625" t="s">
        <v>1642</v>
      </c>
      <c r="F6625" t="s">
        <v>9855</v>
      </c>
      <c r="G6625" s="11"/>
      <c r="H6625" s="11"/>
    </row>
    <row r="6626" spans="1:8" x14ac:dyDescent="0.35">
      <c r="A6626" t="str">
        <f t="shared" si="104"/>
        <v>RGR50F4</v>
      </c>
      <c r="B6626" t="s">
        <v>233</v>
      </c>
      <c r="C6626" t="s">
        <v>13812</v>
      </c>
      <c r="D6626" t="s">
        <v>1641</v>
      </c>
      <c r="E6626" t="s">
        <v>1642</v>
      </c>
      <c r="F6626" t="s">
        <v>9005</v>
      </c>
      <c r="G6626" s="11"/>
      <c r="H6626" s="12"/>
    </row>
    <row r="6627" spans="1:8" x14ac:dyDescent="0.35">
      <c r="A6627" t="str">
        <f t="shared" si="104"/>
        <v>RGR50F5</v>
      </c>
      <c r="B6627" t="s">
        <v>233</v>
      </c>
      <c r="C6627" t="s">
        <v>13812</v>
      </c>
      <c r="D6627" t="s">
        <v>1641</v>
      </c>
      <c r="E6627" t="s">
        <v>1642</v>
      </c>
      <c r="F6627" t="s">
        <v>8846</v>
      </c>
      <c r="G6627" s="11"/>
      <c r="H6627" s="11"/>
    </row>
    <row r="6628" spans="1:8" x14ac:dyDescent="0.35">
      <c r="A6628" t="str">
        <f t="shared" si="104"/>
        <v>RGR50F6</v>
      </c>
      <c r="B6628" t="s">
        <v>233</v>
      </c>
      <c r="C6628" t="s">
        <v>13812</v>
      </c>
      <c r="D6628" t="s">
        <v>1641</v>
      </c>
      <c r="E6628" t="s">
        <v>1642</v>
      </c>
      <c r="F6628" t="s">
        <v>8847</v>
      </c>
      <c r="G6628" s="11"/>
      <c r="H6628" s="11"/>
    </row>
    <row r="6629" spans="1:8" x14ac:dyDescent="0.35">
      <c r="A6629" t="str">
        <f t="shared" si="104"/>
        <v>RGR50F7</v>
      </c>
      <c r="B6629" t="s">
        <v>233</v>
      </c>
      <c r="C6629" t="s">
        <v>13812</v>
      </c>
      <c r="D6629" t="s">
        <v>1641</v>
      </c>
      <c r="E6629" t="s">
        <v>1642</v>
      </c>
      <c r="F6629" t="s">
        <v>9856</v>
      </c>
      <c r="G6629" s="11"/>
      <c r="H6629" s="11"/>
    </row>
    <row r="6630" spans="1:8" x14ac:dyDescent="0.35">
      <c r="A6630" t="str">
        <f t="shared" si="104"/>
        <v>RGR50F8</v>
      </c>
      <c r="B6630" t="s">
        <v>233</v>
      </c>
      <c r="C6630" t="s">
        <v>13812</v>
      </c>
      <c r="D6630" t="s">
        <v>1641</v>
      </c>
      <c r="E6630" t="s">
        <v>1642</v>
      </c>
      <c r="F6630" t="s">
        <v>9857</v>
      </c>
      <c r="G6630" s="11"/>
      <c r="H6630" s="11"/>
    </row>
    <row r="6631" spans="1:8" x14ac:dyDescent="0.35">
      <c r="A6631" t="str">
        <f t="shared" si="104"/>
        <v>RGR50F9</v>
      </c>
      <c r="B6631" t="s">
        <v>233</v>
      </c>
      <c r="C6631" t="s">
        <v>13812</v>
      </c>
      <c r="D6631" t="s">
        <v>1641</v>
      </c>
      <c r="E6631" t="s">
        <v>1642</v>
      </c>
      <c r="F6631" t="s">
        <v>9858</v>
      </c>
      <c r="G6631" s="11"/>
      <c r="H6631" s="11"/>
    </row>
    <row r="6632" spans="1:8" x14ac:dyDescent="0.35">
      <c r="A6632" t="str">
        <f t="shared" si="104"/>
        <v>RGR50G1</v>
      </c>
      <c r="B6632" t="s">
        <v>233</v>
      </c>
      <c r="C6632" t="s">
        <v>13812</v>
      </c>
      <c r="D6632" t="s">
        <v>1641</v>
      </c>
      <c r="E6632" t="s">
        <v>1642</v>
      </c>
      <c r="F6632" t="s">
        <v>9859</v>
      </c>
      <c r="G6632" s="11"/>
      <c r="H6632" s="11"/>
    </row>
    <row r="6633" spans="1:8" x14ac:dyDescent="0.35">
      <c r="A6633" t="str">
        <f t="shared" si="104"/>
        <v>RGR50G3</v>
      </c>
      <c r="B6633" t="s">
        <v>233</v>
      </c>
      <c r="C6633" t="s">
        <v>13812</v>
      </c>
      <c r="D6633" t="s">
        <v>1641</v>
      </c>
      <c r="E6633" t="s">
        <v>1642</v>
      </c>
      <c r="F6633" t="s">
        <v>9006</v>
      </c>
      <c r="G6633" s="11"/>
      <c r="H6633" s="11"/>
    </row>
    <row r="6634" spans="1:8" x14ac:dyDescent="0.35">
      <c r="A6634" t="str">
        <f t="shared" si="104"/>
        <v>RGR50G4</v>
      </c>
      <c r="B6634" t="s">
        <v>233</v>
      </c>
      <c r="C6634" t="s">
        <v>13812</v>
      </c>
      <c r="D6634" t="s">
        <v>1641</v>
      </c>
      <c r="E6634" t="s">
        <v>1642</v>
      </c>
      <c r="F6634" t="s">
        <v>9007</v>
      </c>
      <c r="G6634" s="11"/>
      <c r="H6634" s="11"/>
    </row>
    <row r="6635" spans="1:8" x14ac:dyDescent="0.35">
      <c r="A6635" t="str">
        <f t="shared" si="104"/>
        <v>RGR50G5</v>
      </c>
      <c r="B6635" t="s">
        <v>233</v>
      </c>
      <c r="C6635" t="s">
        <v>13812</v>
      </c>
      <c r="D6635" t="s">
        <v>1641</v>
      </c>
      <c r="E6635" t="s">
        <v>1642</v>
      </c>
      <c r="F6635" t="s">
        <v>9008</v>
      </c>
      <c r="G6635" s="11"/>
      <c r="H6635" s="11"/>
    </row>
    <row r="6636" spans="1:8" x14ac:dyDescent="0.35">
      <c r="A6636" t="str">
        <f t="shared" si="104"/>
        <v>RGR50G8</v>
      </c>
      <c r="B6636" t="s">
        <v>233</v>
      </c>
      <c r="C6636" t="s">
        <v>13812</v>
      </c>
      <c r="D6636" t="s">
        <v>1641</v>
      </c>
      <c r="E6636" t="s">
        <v>1642</v>
      </c>
      <c r="F6636" t="s">
        <v>13816</v>
      </c>
      <c r="G6636" s="11"/>
      <c r="H6636" s="11"/>
    </row>
    <row r="6637" spans="1:8" x14ac:dyDescent="0.35">
      <c r="A6637" t="str">
        <f t="shared" si="104"/>
        <v>RGR50Glastonbury Court</v>
      </c>
      <c r="B6637" t="s">
        <v>233</v>
      </c>
      <c r="C6637" t="s">
        <v>13812</v>
      </c>
      <c r="D6637" t="s">
        <v>1641</v>
      </c>
      <c r="E6637" t="s">
        <v>1642</v>
      </c>
      <c r="F6637" t="s">
        <v>13817</v>
      </c>
      <c r="G6637" s="11"/>
      <c r="H6637" s="11"/>
    </row>
    <row r="6638" spans="1:8" x14ac:dyDescent="0.35">
      <c r="A6638" t="str">
        <f t="shared" si="104"/>
        <v>RGR50Neonatal Unit</v>
      </c>
      <c r="B6638" t="s">
        <v>233</v>
      </c>
      <c r="C6638" t="s">
        <v>13812</v>
      </c>
      <c r="D6638" t="s">
        <v>1641</v>
      </c>
      <c r="E6638" t="s">
        <v>1642</v>
      </c>
      <c r="F6638" t="s">
        <v>8353</v>
      </c>
      <c r="G6638" s="11"/>
      <c r="H6638" s="11"/>
    </row>
    <row r="6639" spans="1:8" x14ac:dyDescent="0.35">
      <c r="A6639" t="str">
        <f t="shared" si="104"/>
        <v>RGR50Recovery Unit</v>
      </c>
      <c r="B6639" t="s">
        <v>233</v>
      </c>
      <c r="C6639" t="s">
        <v>13812</v>
      </c>
      <c r="D6639" t="s">
        <v>1641</v>
      </c>
      <c r="E6639" t="s">
        <v>1642</v>
      </c>
      <c r="F6639" t="s">
        <v>13818</v>
      </c>
      <c r="G6639" s="11"/>
      <c r="H6639" s="11"/>
    </row>
    <row r="6640" spans="1:8" x14ac:dyDescent="0.35">
      <c r="A6640" t="str">
        <f t="shared" si="104"/>
        <v>RGR50Rosemary Ward</v>
      </c>
      <c r="B6640" t="s">
        <v>233</v>
      </c>
      <c r="C6640" t="s">
        <v>13812</v>
      </c>
      <c r="D6640" t="s">
        <v>1641</v>
      </c>
      <c r="E6640" t="s">
        <v>1642</v>
      </c>
      <c r="F6640" t="s">
        <v>13819</v>
      </c>
      <c r="G6640" s="11" t="s">
        <v>9660</v>
      </c>
      <c r="H6640" s="11">
        <v>43735</v>
      </c>
    </row>
    <row r="6641" spans="1:8" x14ac:dyDescent="0.35">
      <c r="A6641" t="str">
        <f t="shared" ref="A6641:A6706" si="105">CONCATENATE(D6641,F6641)</f>
        <v>RKEQ4Bridges rehab</v>
      </c>
      <c r="B6641" t="s">
        <v>217</v>
      </c>
      <c r="C6641" t="s">
        <v>13871</v>
      </c>
      <c r="D6641" t="s">
        <v>2236</v>
      </c>
      <c r="E6641" t="s">
        <v>2237</v>
      </c>
      <c r="F6641" t="s">
        <v>13872</v>
      </c>
      <c r="G6641" s="11"/>
      <c r="H6641" s="11"/>
    </row>
    <row r="6642" spans="1:8" x14ac:dyDescent="0.35">
      <c r="A6642" t="str">
        <f t="shared" si="105"/>
        <v>RKEQ4Cavell</v>
      </c>
      <c r="B6642" t="s">
        <v>217</v>
      </c>
      <c r="C6642" t="s">
        <v>13871</v>
      </c>
      <c r="D6642" t="s">
        <v>2236</v>
      </c>
      <c r="E6642" t="s">
        <v>2237</v>
      </c>
      <c r="F6642" t="s">
        <v>13873</v>
      </c>
      <c r="G6642" s="11"/>
      <c r="H6642" s="11"/>
    </row>
    <row r="6643" spans="1:8" x14ac:dyDescent="0.35">
      <c r="A6643" t="str">
        <f t="shared" si="105"/>
        <v>RKEQ4Cloudesley</v>
      </c>
      <c r="B6643" t="s">
        <v>217</v>
      </c>
      <c r="C6643" t="s">
        <v>13871</v>
      </c>
      <c r="D6643" t="s">
        <v>2236</v>
      </c>
      <c r="E6643" t="s">
        <v>2237</v>
      </c>
      <c r="F6643" t="s">
        <v>13874</v>
      </c>
      <c r="G6643" s="11"/>
      <c r="H6643" s="11"/>
    </row>
    <row r="6644" spans="1:8" x14ac:dyDescent="0.35">
      <c r="A6644" t="str">
        <f t="shared" si="105"/>
        <v>RKEQ4Coyle</v>
      </c>
      <c r="B6644" t="s">
        <v>217</v>
      </c>
      <c r="C6644" t="s">
        <v>13871</v>
      </c>
      <c r="D6644" t="s">
        <v>2236</v>
      </c>
      <c r="E6644" t="s">
        <v>2237</v>
      </c>
      <c r="F6644" t="s">
        <v>13875</v>
      </c>
      <c r="G6644" s="11"/>
      <c r="H6644" s="11"/>
    </row>
    <row r="6645" spans="1:8" x14ac:dyDescent="0.35">
      <c r="A6645" t="str">
        <f t="shared" si="105"/>
        <v>RKEQ4IFOR</v>
      </c>
      <c r="B6645" t="s">
        <v>217</v>
      </c>
      <c r="C6645" t="s">
        <v>13871</v>
      </c>
      <c r="D6645" t="s">
        <v>2236</v>
      </c>
      <c r="E6645" t="s">
        <v>2237</v>
      </c>
      <c r="F6645" t="s">
        <v>13876</v>
      </c>
      <c r="G6645" s="11"/>
      <c r="H6645" s="11"/>
    </row>
    <row r="6646" spans="1:8" x14ac:dyDescent="0.35">
      <c r="A6646" t="str">
        <f t="shared" si="105"/>
        <v>RKEQ4ITU</v>
      </c>
      <c r="B6646" t="s">
        <v>217</v>
      </c>
      <c r="C6646" t="s">
        <v>13871</v>
      </c>
      <c r="D6646" t="s">
        <v>2236</v>
      </c>
      <c r="E6646" t="s">
        <v>2237</v>
      </c>
      <c r="F6646" t="s">
        <v>8398</v>
      </c>
      <c r="G6646" s="11"/>
      <c r="H6646" s="11"/>
    </row>
    <row r="6647" spans="1:8" x14ac:dyDescent="0.35">
      <c r="A6647" t="str">
        <f t="shared" si="105"/>
        <v>RKEQ4Maternity</v>
      </c>
      <c r="B6647" t="s">
        <v>217</v>
      </c>
      <c r="C6647" t="s">
        <v>13871</v>
      </c>
      <c r="D6647" t="s">
        <v>2236</v>
      </c>
      <c r="E6647" t="s">
        <v>2237</v>
      </c>
      <c r="F6647" t="s">
        <v>9133</v>
      </c>
      <c r="G6647" s="11"/>
      <c r="H6647" s="11"/>
    </row>
    <row r="6648" spans="1:8" x14ac:dyDescent="0.35">
      <c r="A6648" t="str">
        <f t="shared" si="105"/>
        <v>RKEQ4Mercers</v>
      </c>
      <c r="B6648" t="s">
        <v>217</v>
      </c>
      <c r="C6648" t="s">
        <v>13871</v>
      </c>
      <c r="D6648" t="s">
        <v>2236</v>
      </c>
      <c r="E6648" t="s">
        <v>2237</v>
      </c>
      <c r="F6648" s="20" t="s">
        <v>13877</v>
      </c>
      <c r="G6648" s="11"/>
      <c r="H6648" s="11"/>
    </row>
    <row r="6649" spans="1:8" x14ac:dyDescent="0.35">
      <c r="A6649" t="str">
        <f t="shared" si="105"/>
        <v>RKEQ4Meyrick</v>
      </c>
      <c r="B6649" t="s">
        <v>217</v>
      </c>
      <c r="C6649" t="s">
        <v>13871</v>
      </c>
      <c r="D6649" t="s">
        <v>2236</v>
      </c>
      <c r="E6649" t="s">
        <v>2237</v>
      </c>
      <c r="F6649" t="s">
        <v>13878</v>
      </c>
      <c r="G6649" s="11" t="s">
        <v>9660</v>
      </c>
      <c r="H6649" s="11">
        <v>43735</v>
      </c>
    </row>
    <row r="6650" spans="1:8" x14ac:dyDescent="0.35">
      <c r="A6650" t="str">
        <f t="shared" si="105"/>
        <v>RKEQ4Montuschi</v>
      </c>
      <c r="B6650" t="s">
        <v>217</v>
      </c>
      <c r="C6650" t="s">
        <v>13871</v>
      </c>
      <c r="D6650" t="s">
        <v>2236</v>
      </c>
      <c r="E6650" t="s">
        <v>2237</v>
      </c>
      <c r="F6650" t="s">
        <v>13879</v>
      </c>
      <c r="G6650" s="11"/>
      <c r="H6650" s="11"/>
    </row>
    <row r="6651" spans="1:8" x14ac:dyDescent="0.35">
      <c r="A6651" t="str">
        <f t="shared" si="105"/>
        <v>RKEQ4MSN</v>
      </c>
      <c r="B6651" t="s">
        <v>217</v>
      </c>
      <c r="C6651" t="s">
        <v>13871</v>
      </c>
      <c r="D6651" t="s">
        <v>2236</v>
      </c>
      <c r="E6651" t="s">
        <v>2237</v>
      </c>
      <c r="F6651" t="s">
        <v>13880</v>
      </c>
      <c r="G6651" s="11"/>
      <c r="H6651" s="11"/>
    </row>
    <row r="6652" spans="1:8" x14ac:dyDescent="0.35">
      <c r="A6652" t="str">
        <f t="shared" si="105"/>
        <v>RKEQ4MSS</v>
      </c>
      <c r="B6652" t="s">
        <v>217</v>
      </c>
      <c r="C6652" t="s">
        <v>13871</v>
      </c>
      <c r="D6652" t="s">
        <v>2236</v>
      </c>
      <c r="E6652" t="s">
        <v>2237</v>
      </c>
      <c r="F6652" t="s">
        <v>13881</v>
      </c>
      <c r="G6652" s="11"/>
      <c r="H6652" s="11"/>
    </row>
    <row r="6653" spans="1:8" x14ac:dyDescent="0.35">
      <c r="A6653" t="str">
        <f t="shared" si="105"/>
        <v>RKEQ4NICU</v>
      </c>
      <c r="B6653" t="s">
        <v>217</v>
      </c>
      <c r="C6653" t="s">
        <v>13871</v>
      </c>
      <c r="D6653" t="s">
        <v>2236</v>
      </c>
      <c r="E6653" t="s">
        <v>2237</v>
      </c>
      <c r="F6653" t="s">
        <v>8404</v>
      </c>
      <c r="G6653" s="11"/>
      <c r="H6653" s="11"/>
    </row>
    <row r="6654" spans="1:8" x14ac:dyDescent="0.35">
      <c r="A6654" t="str">
        <f t="shared" si="105"/>
        <v>RKEQ4Nightingale</v>
      </c>
      <c r="B6654" t="s">
        <v>217</v>
      </c>
      <c r="C6654" t="s">
        <v>13871</v>
      </c>
      <c r="D6654" t="s">
        <v>2236</v>
      </c>
      <c r="E6654" t="s">
        <v>2237</v>
      </c>
      <c r="F6654" t="s">
        <v>9137</v>
      </c>
      <c r="G6654" s="11"/>
      <c r="H6654" s="11"/>
    </row>
    <row r="6655" spans="1:8" x14ac:dyDescent="0.35">
      <c r="A6655" t="str">
        <f t="shared" si="105"/>
        <v>RKEQ4Thorogood</v>
      </c>
      <c r="B6655" t="s">
        <v>217</v>
      </c>
      <c r="C6655" t="s">
        <v>13871</v>
      </c>
      <c r="D6655" t="s">
        <v>2236</v>
      </c>
      <c r="E6655" t="s">
        <v>2237</v>
      </c>
      <c r="F6655" t="s">
        <v>13882</v>
      </c>
      <c r="G6655" s="11"/>
      <c r="H6655" s="11"/>
    </row>
    <row r="6656" spans="1:8" x14ac:dyDescent="0.35">
      <c r="A6656" t="str">
        <f t="shared" si="105"/>
        <v>RKEQ4Victoria</v>
      </c>
      <c r="B6656" t="s">
        <v>217</v>
      </c>
      <c r="C6656" t="s">
        <v>13871</v>
      </c>
      <c r="D6656" t="s">
        <v>2236</v>
      </c>
      <c r="E6656" t="s">
        <v>2237</v>
      </c>
      <c r="F6656" t="s">
        <v>9928</v>
      </c>
      <c r="G6656" s="11"/>
      <c r="H6656" s="11"/>
    </row>
    <row r="6657" spans="1:8" x14ac:dyDescent="0.35">
      <c r="A6657" t="str">
        <f t="shared" si="105"/>
        <v>AXG02Ailesbury</v>
      </c>
      <c r="B6657" t="s">
        <v>235</v>
      </c>
      <c r="C6657" t="s">
        <v>13883</v>
      </c>
      <c r="D6657" t="s">
        <v>244</v>
      </c>
      <c r="E6657" t="s">
        <v>245</v>
      </c>
      <c r="F6657" t="s">
        <v>13884</v>
      </c>
      <c r="G6657" s="11"/>
      <c r="H6657" s="11"/>
    </row>
    <row r="6658" spans="1:8" x14ac:dyDescent="0.35">
      <c r="A6658" t="str">
        <f t="shared" si="105"/>
        <v>AXG02Chestnut</v>
      </c>
      <c r="B6658" t="s">
        <v>235</v>
      </c>
      <c r="C6658" t="s">
        <v>13883</v>
      </c>
      <c r="D6658" t="s">
        <v>244</v>
      </c>
      <c r="E6658" t="s">
        <v>245</v>
      </c>
      <c r="F6658" t="s">
        <v>9355</v>
      </c>
      <c r="G6658" s="11"/>
      <c r="H6658" s="11"/>
    </row>
    <row r="6659" spans="1:8" x14ac:dyDescent="0.35">
      <c r="A6659" t="str">
        <f t="shared" si="105"/>
        <v>AXG03Longleat</v>
      </c>
      <c r="B6659" t="s">
        <v>235</v>
      </c>
      <c r="C6659" t="s">
        <v>13883</v>
      </c>
      <c r="D6659" t="s">
        <v>246</v>
      </c>
      <c r="E6659" t="s">
        <v>247</v>
      </c>
      <c r="F6659" t="s">
        <v>13886</v>
      </c>
      <c r="G6659" s="11"/>
      <c r="H6659" s="11"/>
    </row>
    <row r="6660" spans="1:8" x14ac:dyDescent="0.35">
      <c r="A6660" t="str">
        <f t="shared" si="105"/>
        <v>AXG01Cedar</v>
      </c>
      <c r="B6660" t="s">
        <v>235</v>
      </c>
      <c r="C6660" t="s">
        <v>13883</v>
      </c>
      <c r="D6660" t="s">
        <v>248</v>
      </c>
      <c r="E6660" t="s">
        <v>249</v>
      </c>
      <c r="F6660" t="s">
        <v>8393</v>
      </c>
      <c r="G6660" s="11"/>
      <c r="H6660" s="11"/>
    </row>
    <row r="6661" spans="1:8" x14ac:dyDescent="0.35">
      <c r="A6661" t="str">
        <f t="shared" si="105"/>
        <v>AXG01Mulberry</v>
      </c>
      <c r="B6661" t="s">
        <v>235</v>
      </c>
      <c r="C6661" t="s">
        <v>13883</v>
      </c>
      <c r="D6661" t="s">
        <v>248</v>
      </c>
      <c r="E6661" t="s">
        <v>249</v>
      </c>
      <c r="F6661" t="s">
        <v>9360</v>
      </c>
      <c r="G6661" s="11"/>
      <c r="H6661" s="11"/>
    </row>
    <row r="6662" spans="1:8" x14ac:dyDescent="0.35">
      <c r="A6662" t="str">
        <f t="shared" si="105"/>
        <v>C5Q7CAster Ward</v>
      </c>
      <c r="B6662" t="s">
        <v>14793</v>
      </c>
      <c r="C6662" t="s">
        <v>14792</v>
      </c>
      <c r="D6662" t="s">
        <v>14795</v>
      </c>
      <c r="E6662" t="s">
        <v>14794</v>
      </c>
      <c r="F6662" t="s">
        <v>14943</v>
      </c>
      <c r="G6662" s="11"/>
      <c r="H6662" s="11"/>
    </row>
    <row r="6663" spans="1:8" x14ac:dyDescent="0.35">
      <c r="A6663" t="str">
        <f t="shared" si="105"/>
        <v>C5Q7CBluebell Ward</v>
      </c>
      <c r="B6663" t="s">
        <v>14793</v>
      </c>
      <c r="C6663" t="s">
        <v>14792</v>
      </c>
      <c r="D6663" t="s">
        <v>14795</v>
      </c>
      <c r="E6663" t="s">
        <v>14794</v>
      </c>
      <c r="F6663" t="s">
        <v>8661</v>
      </c>
      <c r="G6663" s="11"/>
      <c r="H6663" s="11"/>
    </row>
    <row r="6664" spans="1:8" x14ac:dyDescent="0.35">
      <c r="A6664" t="str">
        <f t="shared" si="105"/>
        <v>C5Q7CIris Ward</v>
      </c>
      <c r="B6664" t="s">
        <v>14793</v>
      </c>
      <c r="C6664" t="s">
        <v>14792</v>
      </c>
      <c r="D6664" t="s">
        <v>14795</v>
      </c>
      <c r="E6664" t="s">
        <v>14794</v>
      </c>
      <c r="F6664" t="s">
        <v>14944</v>
      </c>
      <c r="G6664" s="11"/>
      <c r="H6664" s="11"/>
    </row>
    <row r="6665" spans="1:8" x14ac:dyDescent="0.35">
      <c r="A6665" t="str">
        <f t="shared" si="105"/>
        <v>RBL1410</v>
      </c>
      <c r="B6665" t="s">
        <v>236</v>
      </c>
      <c r="C6665" t="s">
        <v>13887</v>
      </c>
      <c r="D6665" t="s">
        <v>995</v>
      </c>
      <c r="E6665" t="s">
        <v>996</v>
      </c>
      <c r="F6665" t="s">
        <v>13888</v>
      </c>
      <c r="G6665" s="11"/>
      <c r="H6665" s="11"/>
    </row>
    <row r="6666" spans="1:8" x14ac:dyDescent="0.35">
      <c r="A6666" t="str">
        <f t="shared" si="105"/>
        <v>RBL1411</v>
      </c>
      <c r="B6666" t="s">
        <v>236</v>
      </c>
      <c r="C6666" t="s">
        <v>13887</v>
      </c>
      <c r="D6666" t="s">
        <v>995</v>
      </c>
      <c r="E6666" t="s">
        <v>996</v>
      </c>
      <c r="F6666" t="s">
        <v>13889</v>
      </c>
      <c r="G6666" s="11"/>
      <c r="H6666" s="11"/>
    </row>
    <row r="6667" spans="1:8" x14ac:dyDescent="0.35">
      <c r="A6667" t="str">
        <f t="shared" si="105"/>
        <v>RBL1412</v>
      </c>
      <c r="B6667" t="s">
        <v>236</v>
      </c>
      <c r="C6667" t="s">
        <v>13887</v>
      </c>
      <c r="D6667" t="s">
        <v>995</v>
      </c>
      <c r="E6667" t="s">
        <v>996</v>
      </c>
      <c r="F6667" t="s">
        <v>8730</v>
      </c>
      <c r="G6667" s="11"/>
      <c r="H6667" s="11"/>
    </row>
    <row r="6668" spans="1:8" x14ac:dyDescent="0.35">
      <c r="A6668" t="str">
        <f t="shared" si="105"/>
        <v>RBL1417</v>
      </c>
      <c r="B6668" t="s">
        <v>236</v>
      </c>
      <c r="C6668" t="s">
        <v>13887</v>
      </c>
      <c r="D6668" t="s">
        <v>995</v>
      </c>
      <c r="E6668" t="s">
        <v>996</v>
      </c>
      <c r="F6668" t="s">
        <v>13890</v>
      </c>
      <c r="G6668" s="11"/>
      <c r="H6668" s="11"/>
    </row>
    <row r="6669" spans="1:8" x14ac:dyDescent="0.35">
      <c r="A6669" t="str">
        <f t="shared" si="105"/>
        <v>RBL1418</v>
      </c>
      <c r="B6669" t="s">
        <v>236</v>
      </c>
      <c r="C6669" t="s">
        <v>13887</v>
      </c>
      <c r="D6669" t="s">
        <v>995</v>
      </c>
      <c r="E6669" t="s">
        <v>996</v>
      </c>
      <c r="F6669" t="s">
        <v>13891</v>
      </c>
      <c r="G6669" s="11"/>
      <c r="H6669" s="11"/>
    </row>
    <row r="6670" spans="1:8" x14ac:dyDescent="0.35">
      <c r="A6670" t="str">
        <f t="shared" si="105"/>
        <v>RBL1420</v>
      </c>
      <c r="B6670" t="s">
        <v>236</v>
      </c>
      <c r="C6670" t="s">
        <v>13887</v>
      </c>
      <c r="D6670" t="s">
        <v>995</v>
      </c>
      <c r="E6670" t="s">
        <v>996</v>
      </c>
      <c r="F6670" t="s">
        <v>13892</v>
      </c>
      <c r="G6670" s="11"/>
      <c r="H6670" s="11"/>
    </row>
    <row r="6671" spans="1:8" x14ac:dyDescent="0.35">
      <c r="A6671" t="str">
        <f t="shared" si="105"/>
        <v>RBL1421</v>
      </c>
      <c r="B6671" t="s">
        <v>236</v>
      </c>
      <c r="C6671" t="s">
        <v>13887</v>
      </c>
      <c r="D6671" t="s">
        <v>995</v>
      </c>
      <c r="E6671" t="s">
        <v>996</v>
      </c>
      <c r="F6671" t="s">
        <v>13893</v>
      </c>
      <c r="G6671" s="11"/>
      <c r="H6671" s="11"/>
    </row>
    <row r="6672" spans="1:8" x14ac:dyDescent="0.35">
      <c r="A6672" t="str">
        <f t="shared" si="105"/>
        <v>RBL1422</v>
      </c>
      <c r="B6672" t="s">
        <v>236</v>
      </c>
      <c r="C6672" t="s">
        <v>13887</v>
      </c>
      <c r="D6672" t="s">
        <v>995</v>
      </c>
      <c r="E6672" t="s">
        <v>996</v>
      </c>
      <c r="F6672" t="s">
        <v>13894</v>
      </c>
      <c r="G6672" s="11"/>
      <c r="H6672" s="11"/>
    </row>
    <row r="6673" spans="1:8" x14ac:dyDescent="0.35">
      <c r="A6673" t="str">
        <f t="shared" si="105"/>
        <v>RBL1423</v>
      </c>
      <c r="B6673" t="s">
        <v>236</v>
      </c>
      <c r="C6673" t="s">
        <v>13887</v>
      </c>
      <c r="D6673" t="s">
        <v>995</v>
      </c>
      <c r="E6673" t="s">
        <v>996</v>
      </c>
      <c r="F6673" t="s">
        <v>13895</v>
      </c>
      <c r="G6673" s="11"/>
      <c r="H6673" s="11"/>
    </row>
    <row r="6674" spans="1:8" x14ac:dyDescent="0.35">
      <c r="A6674" t="str">
        <f t="shared" si="105"/>
        <v>RBL1424</v>
      </c>
      <c r="B6674" t="s">
        <v>236</v>
      </c>
      <c r="C6674" t="s">
        <v>13887</v>
      </c>
      <c r="D6674" t="s">
        <v>995</v>
      </c>
      <c r="E6674" t="s">
        <v>996</v>
      </c>
      <c r="F6674">
        <v>24</v>
      </c>
      <c r="G6674" s="11"/>
      <c r="H6674" s="11"/>
    </row>
    <row r="6675" spans="1:8" x14ac:dyDescent="0.35">
      <c r="A6675" t="str">
        <f t="shared" si="105"/>
        <v>RBL1425</v>
      </c>
      <c r="B6675" t="s">
        <v>236</v>
      </c>
      <c r="C6675" t="s">
        <v>13887</v>
      </c>
      <c r="D6675" t="s">
        <v>995</v>
      </c>
      <c r="E6675" t="s">
        <v>996</v>
      </c>
      <c r="F6675" t="s">
        <v>13896</v>
      </c>
      <c r="G6675" s="11"/>
      <c r="H6675" s="11"/>
    </row>
    <row r="6676" spans="1:8" x14ac:dyDescent="0.35">
      <c r="A6676" t="str">
        <f t="shared" si="105"/>
        <v>RBL1426</v>
      </c>
      <c r="B6676" t="s">
        <v>236</v>
      </c>
      <c r="C6676" t="s">
        <v>13887</v>
      </c>
      <c r="D6676" t="s">
        <v>995</v>
      </c>
      <c r="E6676" t="s">
        <v>996</v>
      </c>
      <c r="F6676" t="s">
        <v>13897</v>
      </c>
      <c r="G6676" s="11"/>
      <c r="H6676" s="11"/>
    </row>
    <row r="6677" spans="1:8" x14ac:dyDescent="0.35">
      <c r="A6677" t="str">
        <f t="shared" si="105"/>
        <v>RBL1427</v>
      </c>
      <c r="B6677" t="s">
        <v>236</v>
      </c>
      <c r="C6677" t="s">
        <v>13887</v>
      </c>
      <c r="D6677" t="s">
        <v>995</v>
      </c>
      <c r="E6677" t="s">
        <v>996</v>
      </c>
      <c r="F6677" t="s">
        <v>13898</v>
      </c>
      <c r="G6677" s="11"/>
      <c r="H6677" s="11"/>
    </row>
    <row r="6678" spans="1:8" x14ac:dyDescent="0.35">
      <c r="A6678" t="str">
        <f t="shared" si="105"/>
        <v>RBL1430</v>
      </c>
      <c r="B6678" t="s">
        <v>236</v>
      </c>
      <c r="C6678" t="s">
        <v>13887</v>
      </c>
      <c r="D6678" t="s">
        <v>995</v>
      </c>
      <c r="E6678" t="s">
        <v>996</v>
      </c>
      <c r="F6678" t="s">
        <v>13899</v>
      </c>
      <c r="G6678" s="11"/>
      <c r="H6678" s="11"/>
    </row>
    <row r="6679" spans="1:8" x14ac:dyDescent="0.35">
      <c r="A6679" t="str">
        <f t="shared" si="105"/>
        <v>RBL1432</v>
      </c>
      <c r="B6679" t="s">
        <v>236</v>
      </c>
      <c r="C6679" t="s">
        <v>13887</v>
      </c>
      <c r="D6679" t="s">
        <v>995</v>
      </c>
      <c r="E6679" t="s">
        <v>996</v>
      </c>
      <c r="F6679" t="s">
        <v>13900</v>
      </c>
      <c r="G6679" s="11"/>
      <c r="H6679" s="11"/>
    </row>
    <row r="6680" spans="1:8" x14ac:dyDescent="0.35">
      <c r="A6680" t="str">
        <f t="shared" si="105"/>
        <v>RBL1433</v>
      </c>
      <c r="B6680" t="s">
        <v>236</v>
      </c>
      <c r="C6680" t="s">
        <v>13887</v>
      </c>
      <c r="D6680" t="s">
        <v>995</v>
      </c>
      <c r="E6680" t="s">
        <v>996</v>
      </c>
      <c r="F6680" t="s">
        <v>13901</v>
      </c>
      <c r="G6680" s="11"/>
      <c r="H6680" s="11"/>
    </row>
    <row r="6681" spans="1:8" x14ac:dyDescent="0.35">
      <c r="A6681" t="str">
        <f t="shared" si="105"/>
        <v>RBL1436</v>
      </c>
      <c r="B6681" t="s">
        <v>236</v>
      </c>
      <c r="C6681" t="s">
        <v>13887</v>
      </c>
      <c r="D6681" t="s">
        <v>995</v>
      </c>
      <c r="E6681" t="s">
        <v>996</v>
      </c>
      <c r="F6681" t="s">
        <v>13902</v>
      </c>
      <c r="G6681" s="11"/>
      <c r="H6681" s="11"/>
    </row>
    <row r="6682" spans="1:8" x14ac:dyDescent="0.35">
      <c r="A6682" t="str">
        <f t="shared" si="105"/>
        <v>RBL1437</v>
      </c>
      <c r="B6682" t="s">
        <v>236</v>
      </c>
      <c r="C6682" t="s">
        <v>13887</v>
      </c>
      <c r="D6682" t="s">
        <v>995</v>
      </c>
      <c r="E6682" t="s">
        <v>996</v>
      </c>
      <c r="F6682" t="s">
        <v>13903</v>
      </c>
      <c r="G6682" s="11"/>
      <c r="H6682" s="11"/>
    </row>
    <row r="6683" spans="1:8" x14ac:dyDescent="0.35">
      <c r="A6683" t="str">
        <f t="shared" si="105"/>
        <v>RBL1438</v>
      </c>
      <c r="B6683" t="s">
        <v>236</v>
      </c>
      <c r="C6683" t="s">
        <v>13887</v>
      </c>
      <c r="D6683" t="s">
        <v>995</v>
      </c>
      <c r="E6683" t="s">
        <v>996</v>
      </c>
      <c r="F6683" t="s">
        <v>13904</v>
      </c>
      <c r="G6683" s="11"/>
      <c r="H6683" s="11"/>
    </row>
    <row r="6684" spans="1:8" x14ac:dyDescent="0.35">
      <c r="A6684" t="str">
        <f t="shared" si="105"/>
        <v>RBL1453</v>
      </c>
      <c r="B6684" t="s">
        <v>236</v>
      </c>
      <c r="C6684" t="s">
        <v>13887</v>
      </c>
      <c r="D6684" t="s">
        <v>995</v>
      </c>
      <c r="E6684" t="s">
        <v>996</v>
      </c>
      <c r="F6684" t="s">
        <v>13905</v>
      </c>
      <c r="G6684" s="11"/>
      <c r="H6684" s="11"/>
    </row>
    <row r="6685" spans="1:8" x14ac:dyDescent="0.35">
      <c r="A6685" t="str">
        <f t="shared" si="105"/>
        <v>RBL1454</v>
      </c>
      <c r="B6685" t="s">
        <v>236</v>
      </c>
      <c r="C6685" t="s">
        <v>13887</v>
      </c>
      <c r="D6685" t="s">
        <v>995</v>
      </c>
      <c r="E6685" t="s">
        <v>996</v>
      </c>
      <c r="F6685" t="s">
        <v>13906</v>
      </c>
      <c r="G6685" s="11"/>
      <c r="H6685" s="11"/>
    </row>
    <row r="6686" spans="1:8" x14ac:dyDescent="0.35">
      <c r="A6686" t="str">
        <f t="shared" si="105"/>
        <v>RBL1424 IPC</v>
      </c>
      <c r="B6686" t="s">
        <v>236</v>
      </c>
      <c r="C6686" t="s">
        <v>13887</v>
      </c>
      <c r="D6686" t="s">
        <v>995</v>
      </c>
      <c r="E6686" t="s">
        <v>996</v>
      </c>
      <c r="F6686" t="s">
        <v>13907</v>
      </c>
      <c r="G6686" s="11"/>
      <c r="H6686" s="11"/>
    </row>
    <row r="6687" spans="1:8" x14ac:dyDescent="0.35">
      <c r="A6687" t="str">
        <f t="shared" si="105"/>
        <v>RBL14AMU</v>
      </c>
      <c r="B6687" t="s">
        <v>236</v>
      </c>
      <c r="C6687" t="s">
        <v>13887</v>
      </c>
      <c r="D6687" t="s">
        <v>995</v>
      </c>
      <c r="E6687" t="s">
        <v>996</v>
      </c>
      <c r="F6687" t="s">
        <v>8388</v>
      </c>
      <c r="G6687" s="11"/>
      <c r="H6687" s="11"/>
    </row>
    <row r="6688" spans="1:8" x14ac:dyDescent="0.35">
      <c r="A6688" t="str">
        <f t="shared" si="105"/>
        <v>RBL14CCU</v>
      </c>
      <c r="B6688" t="s">
        <v>236</v>
      </c>
      <c r="C6688" t="s">
        <v>13887</v>
      </c>
      <c r="D6688" t="s">
        <v>995</v>
      </c>
      <c r="E6688" t="s">
        <v>996</v>
      </c>
      <c r="F6688" t="s">
        <v>8471</v>
      </c>
      <c r="G6688" s="11"/>
      <c r="H6688" s="11"/>
    </row>
    <row r="6689" spans="1:8" x14ac:dyDescent="0.35">
      <c r="A6689" t="str">
        <f t="shared" si="105"/>
        <v>RBL14Childrens</v>
      </c>
      <c r="B6689" t="s">
        <v>236</v>
      </c>
      <c r="C6689" t="s">
        <v>13887</v>
      </c>
      <c r="D6689" t="s">
        <v>995</v>
      </c>
      <c r="E6689" t="s">
        <v>996</v>
      </c>
      <c r="F6689" t="s">
        <v>9519</v>
      </c>
      <c r="G6689" s="11"/>
      <c r="H6689" s="11"/>
    </row>
    <row r="6690" spans="1:8" x14ac:dyDescent="0.35">
      <c r="A6690" t="str">
        <f t="shared" si="105"/>
        <v>RBL14Colorectal Unit</v>
      </c>
      <c r="B6690" t="s">
        <v>236</v>
      </c>
      <c r="C6690" t="s">
        <v>13887</v>
      </c>
      <c r="D6690" t="s">
        <v>995</v>
      </c>
      <c r="E6690" t="s">
        <v>996</v>
      </c>
      <c r="F6690" t="s">
        <v>13908</v>
      </c>
      <c r="G6690" s="11"/>
      <c r="H6690" s="11"/>
    </row>
    <row r="6691" spans="1:8" x14ac:dyDescent="0.35">
      <c r="A6691" t="str">
        <f t="shared" si="105"/>
        <v>RBL14Delivery suite</v>
      </c>
      <c r="B6691" t="s">
        <v>236</v>
      </c>
      <c r="C6691" t="s">
        <v>13887</v>
      </c>
      <c r="D6691" t="s">
        <v>995</v>
      </c>
      <c r="E6691" t="s">
        <v>996</v>
      </c>
      <c r="F6691" t="s">
        <v>13909</v>
      </c>
      <c r="G6691" s="11"/>
      <c r="H6691" s="11"/>
    </row>
    <row r="6692" spans="1:8" x14ac:dyDescent="0.35">
      <c r="A6692" t="str">
        <f t="shared" si="105"/>
        <v>RBL14EDRU</v>
      </c>
      <c r="B6692" t="s">
        <v>236</v>
      </c>
      <c r="C6692" t="s">
        <v>13887</v>
      </c>
      <c r="D6692" t="s">
        <v>995</v>
      </c>
      <c r="E6692" t="s">
        <v>996</v>
      </c>
      <c r="F6692" t="s">
        <v>13910</v>
      </c>
      <c r="G6692" s="11"/>
      <c r="H6692" s="11"/>
    </row>
    <row r="6693" spans="1:8" x14ac:dyDescent="0.35">
      <c r="A6693" t="str">
        <f t="shared" si="105"/>
        <v>RBL14ESAU</v>
      </c>
      <c r="B6693" t="s">
        <v>236</v>
      </c>
      <c r="C6693" t="s">
        <v>13887</v>
      </c>
      <c r="D6693" t="s">
        <v>995</v>
      </c>
      <c r="E6693" t="s">
        <v>996</v>
      </c>
      <c r="F6693" t="s">
        <v>10920</v>
      </c>
      <c r="G6693" s="11"/>
      <c r="H6693" s="11"/>
    </row>
    <row r="6694" spans="1:8" x14ac:dyDescent="0.35">
      <c r="A6694" t="str">
        <f t="shared" si="105"/>
        <v>RBL14HDU</v>
      </c>
      <c r="B6694" t="s">
        <v>236</v>
      </c>
      <c r="C6694" t="s">
        <v>13887</v>
      </c>
      <c r="D6694" t="s">
        <v>995</v>
      </c>
      <c r="E6694" t="s">
        <v>996</v>
      </c>
      <c r="F6694" t="s">
        <v>9180</v>
      </c>
      <c r="G6694" s="11"/>
      <c r="H6694" s="11"/>
    </row>
    <row r="6695" spans="1:8" x14ac:dyDescent="0.35">
      <c r="A6695" t="str">
        <f t="shared" si="105"/>
        <v>RBL14ITU</v>
      </c>
      <c r="B6695" t="s">
        <v>236</v>
      </c>
      <c r="C6695" t="s">
        <v>13887</v>
      </c>
      <c r="D6695" t="s">
        <v>995</v>
      </c>
      <c r="E6695" t="s">
        <v>996</v>
      </c>
      <c r="F6695" t="s">
        <v>8398</v>
      </c>
      <c r="G6695" s="11"/>
      <c r="H6695" s="11"/>
    </row>
    <row r="6696" spans="1:8" x14ac:dyDescent="0.35">
      <c r="A6696" t="str">
        <f t="shared" si="105"/>
        <v>RBL14MSSW</v>
      </c>
      <c r="B6696" t="s">
        <v>236</v>
      </c>
      <c r="C6696" t="s">
        <v>13887</v>
      </c>
      <c r="D6696" t="s">
        <v>995</v>
      </c>
      <c r="E6696" t="s">
        <v>996</v>
      </c>
      <c r="F6696" t="s">
        <v>13911</v>
      </c>
      <c r="G6696" s="11"/>
      <c r="H6696" s="11"/>
    </row>
    <row r="6697" spans="1:8" x14ac:dyDescent="0.35">
      <c r="A6697" t="str">
        <f t="shared" si="105"/>
        <v>RBL14Neonatal</v>
      </c>
      <c r="B6697" t="s">
        <v>236</v>
      </c>
      <c r="C6697" t="s">
        <v>13887</v>
      </c>
      <c r="D6697" t="s">
        <v>995</v>
      </c>
      <c r="E6697" t="s">
        <v>996</v>
      </c>
      <c r="F6697" t="s">
        <v>8832</v>
      </c>
      <c r="G6697" s="11"/>
      <c r="H6697" s="11"/>
    </row>
    <row r="6698" spans="1:8" x14ac:dyDescent="0.35">
      <c r="A6698" t="str">
        <f t="shared" si="105"/>
        <v>RBL14OPAU</v>
      </c>
      <c r="B6698" t="s">
        <v>236</v>
      </c>
      <c r="C6698" t="s">
        <v>13887</v>
      </c>
      <c r="D6698" t="s">
        <v>995</v>
      </c>
      <c r="E6698" t="s">
        <v>996</v>
      </c>
      <c r="F6698" t="s">
        <v>13912</v>
      </c>
      <c r="G6698" s="11"/>
      <c r="H6698" s="11"/>
    </row>
    <row r="6699" spans="1:8" x14ac:dyDescent="0.35">
      <c r="A6699" t="str">
        <f t="shared" si="105"/>
        <v>RBL14SEU</v>
      </c>
      <c r="B6699" t="s">
        <v>236</v>
      </c>
      <c r="C6699" t="s">
        <v>13887</v>
      </c>
      <c r="D6699" t="s">
        <v>995</v>
      </c>
      <c r="E6699" t="s">
        <v>996</v>
      </c>
      <c r="F6699" t="s">
        <v>13913</v>
      </c>
      <c r="G6699" s="11"/>
      <c r="H6699" s="11"/>
    </row>
    <row r="6700" spans="1:8" x14ac:dyDescent="0.35">
      <c r="A6700" t="str">
        <f t="shared" si="105"/>
        <v>RBL14WAFFU</v>
      </c>
      <c r="B6700" t="s">
        <v>236</v>
      </c>
      <c r="C6700" t="s">
        <v>13887</v>
      </c>
      <c r="D6700" t="s">
        <v>995</v>
      </c>
      <c r="E6700" t="s">
        <v>996</v>
      </c>
      <c r="F6700" t="s">
        <v>13914</v>
      </c>
      <c r="G6700" s="11"/>
      <c r="H6700" s="11"/>
    </row>
    <row r="6701" spans="1:8" x14ac:dyDescent="0.35">
      <c r="A6701" t="str">
        <f t="shared" si="105"/>
        <v>RBL20CRC</v>
      </c>
      <c r="B6701" t="s">
        <v>236</v>
      </c>
      <c r="C6701" t="s">
        <v>13887</v>
      </c>
      <c r="D6701" t="s">
        <v>997</v>
      </c>
      <c r="E6701" t="s">
        <v>998</v>
      </c>
      <c r="F6701" t="s">
        <v>13915</v>
      </c>
      <c r="G6701" s="11"/>
      <c r="H6701" s="11"/>
    </row>
    <row r="6702" spans="1:8" x14ac:dyDescent="0.35">
      <c r="A6702" t="str">
        <f t="shared" si="105"/>
        <v>RBL20Dermataology</v>
      </c>
      <c r="B6702" t="s">
        <v>236</v>
      </c>
      <c r="C6702" t="s">
        <v>13887</v>
      </c>
      <c r="D6702" t="s">
        <v>997</v>
      </c>
      <c r="E6702" t="s">
        <v>998</v>
      </c>
      <c r="F6702" t="s">
        <v>13916</v>
      </c>
      <c r="G6702" s="11"/>
      <c r="H6702" s="11"/>
    </row>
    <row r="6703" spans="1:8" x14ac:dyDescent="0.35">
      <c r="A6703" t="str">
        <f t="shared" si="105"/>
        <v>RBL20M1 rehab M1 MO</v>
      </c>
      <c r="B6703" t="s">
        <v>236</v>
      </c>
      <c r="C6703" t="s">
        <v>13887</v>
      </c>
      <c r="D6703" t="s">
        <v>997</v>
      </c>
      <c r="E6703" t="s">
        <v>998</v>
      </c>
      <c r="F6703" t="s">
        <v>13917</v>
      </c>
      <c r="G6703" s="11"/>
      <c r="H6703" s="11"/>
    </row>
    <row r="6704" spans="1:8" x14ac:dyDescent="0.35">
      <c r="A6704" t="str">
        <f t="shared" si="105"/>
        <v>RBL20M2 Ortho</v>
      </c>
      <c r="B6704" t="s">
        <v>236</v>
      </c>
      <c r="C6704" t="s">
        <v>13887</v>
      </c>
      <c r="D6704" t="s">
        <v>997</v>
      </c>
      <c r="E6704" t="s">
        <v>998</v>
      </c>
      <c r="F6704" t="s">
        <v>13918</v>
      </c>
      <c r="G6704" s="11"/>
      <c r="H6704" s="11"/>
    </row>
    <row r="6705" spans="1:8" x14ac:dyDescent="0.35">
      <c r="A6705" t="str">
        <f t="shared" si="105"/>
        <v>RBL20M2 Surg</v>
      </c>
      <c r="B6705" t="s">
        <v>236</v>
      </c>
      <c r="C6705" t="s">
        <v>13887</v>
      </c>
      <c r="D6705" t="s">
        <v>997</v>
      </c>
      <c r="E6705" t="s">
        <v>998</v>
      </c>
      <c r="F6705" t="s">
        <v>13919</v>
      </c>
      <c r="G6705" s="11"/>
      <c r="H6705" s="11"/>
    </row>
    <row r="6706" spans="1:8" x14ac:dyDescent="0.35">
      <c r="A6706" t="str">
        <f t="shared" si="105"/>
        <v>RWP01CCU-Alex</v>
      </c>
      <c r="B6706" t="s">
        <v>237</v>
      </c>
      <c r="C6706" t="s">
        <v>13920</v>
      </c>
      <c r="D6706" t="s">
        <v>5315</v>
      </c>
      <c r="E6706" t="s">
        <v>285</v>
      </c>
      <c r="F6706" t="s">
        <v>13921</v>
      </c>
      <c r="G6706" s="11"/>
      <c r="H6706" s="11"/>
    </row>
    <row r="6707" spans="1:8" x14ac:dyDescent="0.35">
      <c r="A6707" t="str">
        <f t="shared" ref="A6707:A6770" si="106">CONCATENATE(D6707,F6707)</f>
        <v>RWP01ICCU - Alex</v>
      </c>
      <c r="B6707" t="s">
        <v>237</v>
      </c>
      <c r="C6707" t="s">
        <v>13920</v>
      </c>
      <c r="D6707" t="s">
        <v>5315</v>
      </c>
      <c r="E6707" t="s">
        <v>285</v>
      </c>
      <c r="F6707" t="s">
        <v>13922</v>
      </c>
      <c r="G6707" s="11"/>
      <c r="H6707" s="11"/>
    </row>
    <row r="6708" spans="1:8" x14ac:dyDescent="0.35">
      <c r="A6708" t="str">
        <f t="shared" si="106"/>
        <v>RWP01M A U - Alex</v>
      </c>
      <c r="B6708" t="s">
        <v>237</v>
      </c>
      <c r="C6708" t="s">
        <v>13920</v>
      </c>
      <c r="D6708" t="s">
        <v>5315</v>
      </c>
      <c r="E6708" t="s">
        <v>285</v>
      </c>
      <c r="F6708" t="s">
        <v>13923</v>
      </c>
      <c r="G6708" s="11"/>
      <c r="H6708" s="11"/>
    </row>
    <row r="6709" spans="1:8" x14ac:dyDescent="0.35">
      <c r="A6709" t="str">
        <f t="shared" si="106"/>
        <v>RWP01Ward 1 - Medicine</v>
      </c>
      <c r="B6709" t="s">
        <v>237</v>
      </c>
      <c r="C6709" t="s">
        <v>13920</v>
      </c>
      <c r="D6709" t="s">
        <v>5315</v>
      </c>
      <c r="E6709" t="s">
        <v>285</v>
      </c>
      <c r="F6709" t="s">
        <v>13924</v>
      </c>
      <c r="G6709" s="11"/>
      <c r="H6709" s="11"/>
    </row>
    <row r="6710" spans="1:8" x14ac:dyDescent="0.35">
      <c r="A6710" t="str">
        <f t="shared" si="106"/>
        <v>RWP01Ward 10 - Urology</v>
      </c>
      <c r="B6710" t="s">
        <v>237</v>
      </c>
      <c r="C6710" t="s">
        <v>13920</v>
      </c>
      <c r="D6710" t="s">
        <v>5315</v>
      </c>
      <c r="E6710" t="s">
        <v>285</v>
      </c>
      <c r="F6710" t="s">
        <v>13925</v>
      </c>
      <c r="G6710" s="11"/>
      <c r="H6710" s="11"/>
    </row>
    <row r="6711" spans="1:8" x14ac:dyDescent="0.35">
      <c r="A6711" t="str">
        <f t="shared" si="106"/>
        <v>RWP01Ward 11 - Medicine</v>
      </c>
      <c r="B6711" t="s">
        <v>237</v>
      </c>
      <c r="C6711" t="s">
        <v>13920</v>
      </c>
      <c r="D6711" t="s">
        <v>5315</v>
      </c>
      <c r="E6711" t="s">
        <v>285</v>
      </c>
      <c r="F6711" t="s">
        <v>13926</v>
      </c>
      <c r="G6711" s="11"/>
      <c r="H6711" s="11"/>
    </row>
    <row r="6712" spans="1:8" x14ac:dyDescent="0.35">
      <c r="A6712" t="str">
        <f t="shared" si="106"/>
        <v>RWP01Ward 12 Medicine</v>
      </c>
      <c r="B6712" t="s">
        <v>237</v>
      </c>
      <c r="C6712" t="s">
        <v>13920</v>
      </c>
      <c r="D6712" t="s">
        <v>5315</v>
      </c>
      <c r="E6712" t="s">
        <v>285</v>
      </c>
      <c r="F6712" t="s">
        <v>13927</v>
      </c>
      <c r="G6712" s="11"/>
      <c r="H6712" s="11"/>
    </row>
    <row r="6713" spans="1:8" x14ac:dyDescent="0.35">
      <c r="A6713" t="str">
        <f t="shared" si="106"/>
        <v>RWP01Ward 14 - Surgery</v>
      </c>
      <c r="B6713" t="s">
        <v>237</v>
      </c>
      <c r="C6713" t="s">
        <v>13920</v>
      </c>
      <c r="D6713" t="s">
        <v>5315</v>
      </c>
      <c r="E6713" t="s">
        <v>285</v>
      </c>
      <c r="F6713" t="s">
        <v>13928</v>
      </c>
      <c r="G6713" s="11"/>
      <c r="H6713" s="11"/>
    </row>
    <row r="6714" spans="1:8" x14ac:dyDescent="0.35">
      <c r="A6714" t="str">
        <f t="shared" si="106"/>
        <v>RWP01Ward 16 - Elective Orthopaedic Ward</v>
      </c>
      <c r="B6714" t="s">
        <v>237</v>
      </c>
      <c r="C6714" t="s">
        <v>13920</v>
      </c>
      <c r="D6714" t="s">
        <v>5315</v>
      </c>
      <c r="E6714" t="s">
        <v>285</v>
      </c>
      <c r="F6714" t="s">
        <v>13929</v>
      </c>
      <c r="G6714" s="11"/>
      <c r="H6714" s="11"/>
    </row>
    <row r="6715" spans="1:8" x14ac:dyDescent="0.35">
      <c r="A6715" t="str">
        <f t="shared" si="106"/>
        <v>RWP01Ward 17 - Trauma Ward</v>
      </c>
      <c r="B6715" t="s">
        <v>237</v>
      </c>
      <c r="C6715" t="s">
        <v>13920</v>
      </c>
      <c r="D6715" t="s">
        <v>5315</v>
      </c>
      <c r="E6715" t="s">
        <v>285</v>
      </c>
      <c r="F6715" t="s">
        <v>13930</v>
      </c>
      <c r="G6715" s="11"/>
      <c r="H6715" s="11"/>
    </row>
    <row r="6716" spans="1:8" x14ac:dyDescent="0.35">
      <c r="A6716" t="str">
        <f t="shared" si="106"/>
        <v>RWP01Ward 18</v>
      </c>
      <c r="B6716" t="s">
        <v>237</v>
      </c>
      <c r="C6716" t="s">
        <v>13920</v>
      </c>
      <c r="D6716" t="s">
        <v>5315</v>
      </c>
      <c r="E6716" t="s">
        <v>285</v>
      </c>
      <c r="F6716" t="s">
        <v>8367</v>
      </c>
      <c r="G6716" s="11"/>
      <c r="H6716" s="11"/>
    </row>
    <row r="6717" spans="1:8" x14ac:dyDescent="0.35">
      <c r="A6717" t="str">
        <f t="shared" si="106"/>
        <v>RWP01Ward 2 - Medicine</v>
      </c>
      <c r="B6717" t="s">
        <v>237</v>
      </c>
      <c r="C6717" t="s">
        <v>13920</v>
      </c>
      <c r="D6717" t="s">
        <v>5315</v>
      </c>
      <c r="E6717" t="s">
        <v>285</v>
      </c>
      <c r="F6717" t="s">
        <v>13931</v>
      </c>
      <c r="G6717" s="11"/>
      <c r="H6717" s="11"/>
    </row>
    <row r="6718" spans="1:8" x14ac:dyDescent="0.35">
      <c r="A6718" t="str">
        <f t="shared" si="106"/>
        <v>RWP01Ward 4</v>
      </c>
      <c r="B6718" t="s">
        <v>237</v>
      </c>
      <c r="C6718" t="s">
        <v>13920</v>
      </c>
      <c r="D6718" t="s">
        <v>5315</v>
      </c>
      <c r="E6718" t="s">
        <v>285</v>
      </c>
      <c r="F6718" t="s">
        <v>8754</v>
      </c>
      <c r="G6718" s="11" t="s">
        <v>14214</v>
      </c>
      <c r="H6718" s="11"/>
    </row>
    <row r="6719" spans="1:8" x14ac:dyDescent="0.35">
      <c r="A6719" t="str">
        <f t="shared" si="106"/>
        <v>RWP01Ward 5 Alex</v>
      </c>
      <c r="B6719" t="s">
        <v>237</v>
      </c>
      <c r="C6719" t="s">
        <v>13920</v>
      </c>
      <c r="D6719" t="s">
        <v>5315</v>
      </c>
      <c r="E6719" t="s">
        <v>285</v>
      </c>
      <c r="F6719" t="s">
        <v>13932</v>
      </c>
      <c r="G6719" s="11" t="s">
        <v>14214</v>
      </c>
      <c r="H6719" s="11"/>
    </row>
    <row r="6720" spans="1:8" x14ac:dyDescent="0.35">
      <c r="A6720" t="str">
        <f t="shared" si="106"/>
        <v>RWP01Ward 6 - Medicine</v>
      </c>
      <c r="B6720" t="s">
        <v>237</v>
      </c>
      <c r="C6720" t="s">
        <v>13920</v>
      </c>
      <c r="D6720" t="s">
        <v>5315</v>
      </c>
      <c r="E6720" t="s">
        <v>285</v>
      </c>
      <c r="F6720" t="s">
        <v>13933</v>
      </c>
      <c r="G6720" s="11" t="s">
        <v>14214</v>
      </c>
      <c r="H6720" s="11"/>
    </row>
    <row r="6721" spans="1:8" x14ac:dyDescent="0.35">
      <c r="A6721" t="str">
        <f t="shared" si="106"/>
        <v>RWP31Ward 1 - KTC</v>
      </c>
      <c r="B6721" t="s">
        <v>237</v>
      </c>
      <c r="C6721" t="s">
        <v>13920</v>
      </c>
      <c r="D6721" t="s">
        <v>5316</v>
      </c>
      <c r="E6721" t="s">
        <v>5317</v>
      </c>
      <c r="F6721" t="s">
        <v>13934</v>
      </c>
      <c r="G6721" s="11"/>
      <c r="H6721" s="11"/>
    </row>
    <row r="6722" spans="1:8" x14ac:dyDescent="0.35">
      <c r="A6722" t="str">
        <f t="shared" si="106"/>
        <v>RWP50Acute Stroke Unit</v>
      </c>
      <c r="B6722" t="s">
        <v>237</v>
      </c>
      <c r="C6722" t="s">
        <v>13920</v>
      </c>
      <c r="D6722" t="s">
        <v>5320</v>
      </c>
      <c r="E6722" t="s">
        <v>470</v>
      </c>
      <c r="F6722" t="s">
        <v>11445</v>
      </c>
      <c r="G6722" s="11"/>
      <c r="H6722" s="11"/>
    </row>
    <row r="6723" spans="1:8" x14ac:dyDescent="0.35">
      <c r="A6723" t="str">
        <f t="shared" si="106"/>
        <v>RWP50Avon 2- Gastro</v>
      </c>
      <c r="B6723" t="s">
        <v>237</v>
      </c>
      <c r="C6723" t="s">
        <v>13920</v>
      </c>
      <c r="D6723" t="s">
        <v>5320</v>
      </c>
      <c r="E6723" t="s">
        <v>470</v>
      </c>
      <c r="F6723" t="s">
        <v>13935</v>
      </c>
      <c r="G6723" s="11"/>
      <c r="H6723" s="11"/>
    </row>
    <row r="6724" spans="1:8" x14ac:dyDescent="0.35">
      <c r="A6724" t="str">
        <f t="shared" si="106"/>
        <v>RWP50Avon 3 Infectious Diseases</v>
      </c>
      <c r="B6724" t="s">
        <v>237</v>
      </c>
      <c r="C6724" t="s">
        <v>13920</v>
      </c>
      <c r="D6724" t="s">
        <v>5320</v>
      </c>
      <c r="E6724" t="s">
        <v>470</v>
      </c>
      <c r="F6724" t="s">
        <v>13936</v>
      </c>
      <c r="G6724" s="11"/>
      <c r="H6724" s="11"/>
    </row>
    <row r="6725" spans="1:8" x14ac:dyDescent="0.35">
      <c r="A6725" t="str">
        <f t="shared" si="106"/>
        <v>RWP50Avon 4</v>
      </c>
      <c r="B6725" t="s">
        <v>237</v>
      </c>
      <c r="C6725" t="s">
        <v>13920</v>
      </c>
      <c r="D6725" t="s">
        <v>5320</v>
      </c>
      <c r="E6725" t="s">
        <v>470</v>
      </c>
      <c r="F6725" t="s">
        <v>13937</v>
      </c>
      <c r="G6725" s="11"/>
      <c r="H6725" s="11"/>
    </row>
    <row r="6726" spans="1:8" x14ac:dyDescent="0.35">
      <c r="A6726" t="str">
        <f t="shared" si="106"/>
        <v>RWP50Avon 5</v>
      </c>
      <c r="B6726" t="s">
        <v>237</v>
      </c>
      <c r="C6726" t="s">
        <v>13920</v>
      </c>
      <c r="D6726" t="s">
        <v>5320</v>
      </c>
      <c r="E6726" t="s">
        <v>470</v>
      </c>
      <c r="F6726" t="s">
        <v>13938</v>
      </c>
      <c r="G6726" s="11"/>
      <c r="H6726" s="11"/>
    </row>
    <row r="6727" spans="1:8" x14ac:dyDescent="0.35">
      <c r="A6727" t="str">
        <f t="shared" si="106"/>
        <v>RWP50Beech A</v>
      </c>
      <c r="B6727" t="s">
        <v>237</v>
      </c>
      <c r="C6727" t="s">
        <v>13920</v>
      </c>
      <c r="D6727" t="s">
        <v>5320</v>
      </c>
      <c r="E6727" t="s">
        <v>470</v>
      </c>
      <c r="F6727" t="s">
        <v>13939</v>
      </c>
      <c r="G6727" s="11"/>
      <c r="H6727" s="11"/>
    </row>
    <row r="6728" spans="1:8" x14ac:dyDescent="0.35">
      <c r="A6728" t="str">
        <f t="shared" si="106"/>
        <v>RWP50Beech B - Female</v>
      </c>
      <c r="B6728" t="s">
        <v>237</v>
      </c>
      <c r="C6728" t="s">
        <v>13920</v>
      </c>
      <c r="D6728" t="s">
        <v>5320</v>
      </c>
      <c r="E6728" t="s">
        <v>470</v>
      </c>
      <c r="F6728" t="s">
        <v>13940</v>
      </c>
      <c r="G6728" s="11"/>
      <c r="H6728" s="11"/>
    </row>
    <row r="6729" spans="1:8" x14ac:dyDescent="0.35">
      <c r="A6729" t="str">
        <f t="shared" si="106"/>
        <v>RWP50Beech C</v>
      </c>
      <c r="B6729" t="s">
        <v>237</v>
      </c>
      <c r="C6729" t="s">
        <v>13920</v>
      </c>
      <c r="D6729" t="s">
        <v>5320</v>
      </c>
      <c r="E6729" t="s">
        <v>470</v>
      </c>
      <c r="F6729" t="s">
        <v>13941</v>
      </c>
      <c r="G6729" s="11"/>
      <c r="H6729" s="11"/>
    </row>
    <row r="6730" spans="1:8" x14ac:dyDescent="0.35">
      <c r="A6730" t="str">
        <f t="shared" si="106"/>
        <v>RWP50Beech High Care</v>
      </c>
      <c r="B6730" t="s">
        <v>237</v>
      </c>
      <c r="C6730" t="s">
        <v>13920</v>
      </c>
      <c r="D6730" t="s">
        <v>5320</v>
      </c>
      <c r="E6730" t="s">
        <v>470</v>
      </c>
      <c r="F6730" t="s">
        <v>13942</v>
      </c>
      <c r="G6730" s="11"/>
      <c r="H6730" s="11"/>
    </row>
    <row r="6731" spans="1:8" x14ac:dyDescent="0.35">
      <c r="A6731" t="str">
        <f t="shared" si="106"/>
        <v>RWP50Evergreen 1</v>
      </c>
      <c r="B6731" t="s">
        <v>237</v>
      </c>
      <c r="C6731" t="s">
        <v>13920</v>
      </c>
      <c r="D6731" t="s">
        <v>5320</v>
      </c>
      <c r="E6731" t="s">
        <v>470</v>
      </c>
      <c r="F6731" t="s">
        <v>13943</v>
      </c>
      <c r="G6731" s="11"/>
      <c r="H6731" s="11"/>
    </row>
    <row r="6732" spans="1:8" x14ac:dyDescent="0.35">
      <c r="A6732" t="str">
        <f t="shared" si="106"/>
        <v>RWP50Head and Neck Ward</v>
      </c>
      <c r="B6732" t="s">
        <v>237</v>
      </c>
      <c r="C6732" t="s">
        <v>13920</v>
      </c>
      <c r="D6732" t="s">
        <v>5320</v>
      </c>
      <c r="E6732" t="s">
        <v>470</v>
      </c>
      <c r="F6732" t="s">
        <v>13944</v>
      </c>
      <c r="G6732" s="11"/>
      <c r="H6732" s="11"/>
    </row>
    <row r="6733" spans="1:8" x14ac:dyDescent="0.35">
      <c r="A6733" t="str">
        <f t="shared" si="106"/>
        <v>RWP50ICCU - Worcs</v>
      </c>
      <c r="B6733" t="s">
        <v>237</v>
      </c>
      <c r="C6733" t="s">
        <v>13920</v>
      </c>
      <c r="D6733" t="s">
        <v>5320</v>
      </c>
      <c r="E6733" t="s">
        <v>470</v>
      </c>
      <c r="F6733" t="s">
        <v>13945</v>
      </c>
      <c r="G6733" s="11"/>
      <c r="H6733" s="11"/>
    </row>
    <row r="6734" spans="1:8" x14ac:dyDescent="0.35">
      <c r="A6734" t="str">
        <f t="shared" si="106"/>
        <v>RWP50Laurel 1 Cardiology-CCU</v>
      </c>
      <c r="B6734" t="s">
        <v>237</v>
      </c>
      <c r="C6734" t="s">
        <v>13920</v>
      </c>
      <c r="D6734" t="s">
        <v>5320</v>
      </c>
      <c r="E6734" t="s">
        <v>470</v>
      </c>
      <c r="F6734" t="s">
        <v>13946</v>
      </c>
      <c r="G6734" s="11"/>
      <c r="H6734" s="11"/>
    </row>
    <row r="6735" spans="1:8" x14ac:dyDescent="0.35">
      <c r="A6735" t="str">
        <f t="shared" si="106"/>
        <v>RWP50Laurel 3 Haem Ward</v>
      </c>
      <c r="B6735" t="s">
        <v>237</v>
      </c>
      <c r="C6735" t="s">
        <v>13920</v>
      </c>
      <c r="D6735" t="s">
        <v>5320</v>
      </c>
      <c r="E6735" t="s">
        <v>470</v>
      </c>
      <c r="F6735" t="s">
        <v>13947</v>
      </c>
      <c r="G6735" s="11"/>
      <c r="H6735" s="11"/>
    </row>
    <row r="6736" spans="1:8" x14ac:dyDescent="0.35">
      <c r="A6736" t="str">
        <f t="shared" si="106"/>
        <v>RWP50Laurel Unit 2</v>
      </c>
      <c r="B6736" t="s">
        <v>237</v>
      </c>
      <c r="C6736" t="s">
        <v>13920</v>
      </c>
      <c r="D6736" t="s">
        <v>5320</v>
      </c>
      <c r="E6736" t="s">
        <v>470</v>
      </c>
      <c r="F6736" t="s">
        <v>13948</v>
      </c>
      <c r="G6736" s="11"/>
      <c r="H6736" s="11"/>
    </row>
    <row r="6737" spans="1:8" x14ac:dyDescent="0.35">
      <c r="A6737" t="str">
        <f t="shared" si="106"/>
        <v>RWP50Maternity Team 1 Midwives</v>
      </c>
      <c r="B6737" t="s">
        <v>237</v>
      </c>
      <c r="C6737" t="s">
        <v>13920</v>
      </c>
      <c r="D6737" t="s">
        <v>5320</v>
      </c>
      <c r="E6737" t="s">
        <v>470</v>
      </c>
      <c r="F6737" t="s">
        <v>13949</v>
      </c>
      <c r="G6737" s="11"/>
      <c r="H6737" s="11"/>
    </row>
    <row r="6738" spans="1:8" x14ac:dyDescent="0.35">
      <c r="A6738" t="str">
        <f t="shared" si="106"/>
        <v>RWP50MAU Assessment</v>
      </c>
      <c r="B6738" t="s">
        <v>237</v>
      </c>
      <c r="C6738" t="s">
        <v>13920</v>
      </c>
      <c r="D6738" t="s">
        <v>5320</v>
      </c>
      <c r="E6738" t="s">
        <v>470</v>
      </c>
      <c r="F6738" t="s">
        <v>13950</v>
      </c>
      <c r="G6738" s="11"/>
      <c r="H6738" s="11"/>
    </row>
    <row r="6739" spans="1:8" x14ac:dyDescent="0.35">
      <c r="A6739" t="str">
        <f t="shared" si="106"/>
        <v>RWP50MAU High Care and Short Stay</v>
      </c>
      <c r="B6739" t="s">
        <v>237</v>
      </c>
      <c r="C6739" t="s">
        <v>13920</v>
      </c>
      <c r="D6739" t="s">
        <v>5320</v>
      </c>
      <c r="E6739" t="s">
        <v>470</v>
      </c>
      <c r="F6739" t="s">
        <v>13951</v>
      </c>
      <c r="G6739" s="11"/>
      <c r="H6739" s="11"/>
    </row>
    <row r="6740" spans="1:8" x14ac:dyDescent="0.35">
      <c r="A6740" t="str">
        <f t="shared" si="106"/>
        <v>RWP50NICU- Paeds</v>
      </c>
      <c r="B6740" t="s">
        <v>237</v>
      </c>
      <c r="C6740" t="s">
        <v>13920</v>
      </c>
      <c r="D6740" t="s">
        <v>5320</v>
      </c>
      <c r="E6740" t="s">
        <v>470</v>
      </c>
      <c r="F6740" t="s">
        <v>13952</v>
      </c>
      <c r="G6740" s="11"/>
      <c r="H6740" s="11"/>
    </row>
    <row r="6741" spans="1:8" x14ac:dyDescent="0.35">
      <c r="A6741" t="str">
        <f t="shared" si="106"/>
        <v>RWP50Riverbank Unit- Paeds</v>
      </c>
      <c r="B6741" t="s">
        <v>237</v>
      </c>
      <c r="C6741" t="s">
        <v>13920</v>
      </c>
      <c r="D6741" t="s">
        <v>5320</v>
      </c>
      <c r="E6741" t="s">
        <v>470</v>
      </c>
      <c r="F6741" t="s">
        <v>13953</v>
      </c>
      <c r="G6741" s="11"/>
      <c r="H6741" s="11"/>
    </row>
    <row r="6742" spans="1:8" x14ac:dyDescent="0.35">
      <c r="A6742" t="str">
        <f t="shared" si="106"/>
        <v>RWP50Silver Oncology</v>
      </c>
      <c r="B6742" t="s">
        <v>237</v>
      </c>
      <c r="C6742" t="s">
        <v>13920</v>
      </c>
      <c r="D6742" t="s">
        <v>5320</v>
      </c>
      <c r="E6742" t="s">
        <v>470</v>
      </c>
      <c r="F6742" t="s">
        <v>13954</v>
      </c>
      <c r="G6742" s="11"/>
      <c r="H6742" s="11"/>
    </row>
    <row r="6743" spans="1:8" x14ac:dyDescent="0.35">
      <c r="A6743" t="str">
        <f t="shared" si="106"/>
        <v>RWP50Surgical Clinical Decisions Unit (SCDU)</v>
      </c>
      <c r="B6743" t="s">
        <v>237</v>
      </c>
      <c r="C6743" t="s">
        <v>13920</v>
      </c>
      <c r="D6743" t="s">
        <v>5320</v>
      </c>
      <c r="E6743" t="s">
        <v>470</v>
      </c>
      <c r="F6743" t="s">
        <v>13955</v>
      </c>
      <c r="G6743" s="11"/>
      <c r="H6743" s="11"/>
    </row>
    <row r="6744" spans="1:8" x14ac:dyDescent="0.35">
      <c r="A6744" t="str">
        <f t="shared" si="106"/>
        <v>RWP50Trauma &amp; Orthopaedic A Ward - WRH</v>
      </c>
      <c r="B6744" t="s">
        <v>237</v>
      </c>
      <c r="C6744" t="s">
        <v>13920</v>
      </c>
      <c r="D6744" t="s">
        <v>5320</v>
      </c>
      <c r="E6744" t="s">
        <v>470</v>
      </c>
      <c r="F6744" t="s">
        <v>13956</v>
      </c>
      <c r="G6744" s="11"/>
      <c r="H6744" s="11"/>
    </row>
    <row r="6745" spans="1:8" x14ac:dyDescent="0.35">
      <c r="A6745" t="str">
        <f t="shared" si="106"/>
        <v>RWP50Vascular Unit &amp; VHCU</v>
      </c>
      <c r="B6745" t="s">
        <v>237</v>
      </c>
      <c r="C6745" t="s">
        <v>13920</v>
      </c>
      <c r="D6745" t="s">
        <v>5320</v>
      </c>
      <c r="E6745" t="s">
        <v>470</v>
      </c>
      <c r="F6745" t="s">
        <v>13957</v>
      </c>
      <c r="G6745" s="11"/>
      <c r="H6745" s="11"/>
    </row>
    <row r="6746" spans="1:8" x14ac:dyDescent="0.35">
      <c r="A6746" t="str">
        <f t="shared" si="106"/>
        <v>R1ACDCHURCHVIEW HOUSE</v>
      </c>
      <c r="B6746" t="s">
        <v>238</v>
      </c>
      <c r="C6746" t="s">
        <v>13958</v>
      </c>
      <c r="D6746" t="s">
        <v>294</v>
      </c>
      <c r="E6746" t="s">
        <v>295</v>
      </c>
      <c r="F6746" t="s">
        <v>295</v>
      </c>
      <c r="G6746" s="11"/>
      <c r="H6746" s="11"/>
    </row>
    <row r="6747" spans="1:8" x14ac:dyDescent="0.35">
      <c r="A6747" t="str">
        <f t="shared" si="106"/>
        <v>R1AREABBOTT WARD</v>
      </c>
      <c r="B6747" t="s">
        <v>238</v>
      </c>
      <c r="C6747" t="s">
        <v>13958</v>
      </c>
      <c r="D6747" t="s">
        <v>296</v>
      </c>
      <c r="E6747" t="s">
        <v>297</v>
      </c>
      <c r="F6747" t="s">
        <v>13959</v>
      </c>
      <c r="G6747" s="11"/>
      <c r="H6747" s="11"/>
    </row>
    <row r="6748" spans="1:8" x14ac:dyDescent="0.35">
      <c r="A6748" t="str">
        <f t="shared" si="106"/>
        <v>R1AREIZOD WARD</v>
      </c>
      <c r="B6748" t="s">
        <v>238</v>
      </c>
      <c r="C6748" t="s">
        <v>13958</v>
      </c>
      <c r="D6748" t="s">
        <v>296</v>
      </c>
      <c r="E6748" t="s">
        <v>297</v>
      </c>
      <c r="F6748" t="s">
        <v>13960</v>
      </c>
      <c r="G6748" s="11"/>
      <c r="H6748" s="11"/>
    </row>
    <row r="6749" spans="1:8" x14ac:dyDescent="0.35">
      <c r="A6749" t="str">
        <f t="shared" si="106"/>
        <v>R1AREWA ORTHOPAEDIC REHABILITATION UNIT</v>
      </c>
      <c r="B6749" t="s">
        <v>238</v>
      </c>
      <c r="C6749" t="s">
        <v>13958</v>
      </c>
      <c r="D6749" t="s">
        <v>296</v>
      </c>
      <c r="E6749" t="s">
        <v>297</v>
      </c>
      <c r="F6749" t="s">
        <v>13961</v>
      </c>
      <c r="G6749" s="11"/>
      <c r="H6749" s="11"/>
    </row>
    <row r="6750" spans="1:8" x14ac:dyDescent="0.35">
      <c r="A6750" t="str">
        <f t="shared" si="106"/>
        <v>R1AREWILLOWS STROKE WARD</v>
      </c>
      <c r="B6750" t="s">
        <v>238</v>
      </c>
      <c r="C6750" t="s">
        <v>13958</v>
      </c>
      <c r="D6750" t="s">
        <v>296</v>
      </c>
      <c r="E6750" t="s">
        <v>297</v>
      </c>
      <c r="F6750" t="s">
        <v>13962</v>
      </c>
      <c r="G6750" s="11"/>
      <c r="H6750" s="11"/>
    </row>
    <row r="6751" spans="1:8" x14ac:dyDescent="0.35">
      <c r="A6751" t="str">
        <f t="shared" si="106"/>
        <v>R1ARGMALVERN COMMUNITY HOSPITAL</v>
      </c>
      <c r="B6751" t="s">
        <v>238</v>
      </c>
      <c r="C6751" t="s">
        <v>13958</v>
      </c>
      <c r="D6751" t="s">
        <v>298</v>
      </c>
      <c r="E6751" t="s">
        <v>299</v>
      </c>
      <c r="F6751" t="s">
        <v>365</v>
      </c>
      <c r="G6751" s="11"/>
      <c r="H6751" s="11"/>
    </row>
    <row r="6752" spans="1:8" x14ac:dyDescent="0.35">
      <c r="A6752" t="str">
        <f t="shared" si="106"/>
        <v>R1ARJPERSHORE COMMUNITY HOSPITAL</v>
      </c>
      <c r="B6752" t="s">
        <v>238</v>
      </c>
      <c r="C6752" t="s">
        <v>13958</v>
      </c>
      <c r="D6752" t="s">
        <v>300</v>
      </c>
      <c r="E6752" t="s">
        <v>301</v>
      </c>
      <c r="F6752" t="s">
        <v>13963</v>
      </c>
      <c r="G6752" s="11"/>
      <c r="H6752" s="11"/>
    </row>
    <row r="6753" spans="1:8" x14ac:dyDescent="0.35">
      <c r="A6753" t="str">
        <f t="shared" si="106"/>
        <v>R1ARLTENBURY COMMUNITY HOSPITAL</v>
      </c>
      <c r="B6753" t="s">
        <v>238</v>
      </c>
      <c r="C6753" t="s">
        <v>13958</v>
      </c>
      <c r="D6753" t="s">
        <v>302</v>
      </c>
      <c r="E6753" t="s">
        <v>303</v>
      </c>
      <c r="F6753" t="s">
        <v>417</v>
      </c>
      <c r="G6753" s="11"/>
      <c r="H6753" s="11"/>
    </row>
    <row r="6754" spans="1:8" x14ac:dyDescent="0.35">
      <c r="A6754" t="str">
        <f t="shared" si="106"/>
        <v>R1ARKCOTTAGE WARD</v>
      </c>
      <c r="B6754" t="s">
        <v>238</v>
      </c>
      <c r="C6754" t="s">
        <v>13958</v>
      </c>
      <c r="D6754" t="s">
        <v>308</v>
      </c>
      <c r="E6754" t="s">
        <v>309</v>
      </c>
      <c r="F6754" t="s">
        <v>8055</v>
      </c>
      <c r="G6754" s="11"/>
      <c r="H6754" s="11"/>
    </row>
    <row r="6755" spans="1:8" x14ac:dyDescent="0.35">
      <c r="A6755" t="str">
        <f t="shared" si="106"/>
        <v>R1ARKLICKEY WARD</v>
      </c>
      <c r="B6755" t="s">
        <v>238</v>
      </c>
      <c r="C6755" t="s">
        <v>13958</v>
      </c>
      <c r="D6755" t="s">
        <v>308</v>
      </c>
      <c r="E6755" t="s">
        <v>309</v>
      </c>
      <c r="F6755" t="s">
        <v>13964</v>
      </c>
      <c r="G6755" s="11"/>
      <c r="H6755" s="11"/>
    </row>
    <row r="6756" spans="1:8" x14ac:dyDescent="0.35">
      <c r="A6756" t="str">
        <f t="shared" si="106"/>
        <v>R1ARKPRIMROSE UNIT</v>
      </c>
      <c r="B6756" t="s">
        <v>238</v>
      </c>
      <c r="C6756" t="s">
        <v>13958</v>
      </c>
      <c r="D6756" t="s">
        <v>308</v>
      </c>
      <c r="E6756" t="s">
        <v>309</v>
      </c>
      <c r="F6756" t="s">
        <v>13965</v>
      </c>
      <c r="G6756" s="11"/>
      <c r="H6756" s="11"/>
    </row>
    <row r="6757" spans="1:8" x14ac:dyDescent="0.35">
      <c r="A6757" t="str">
        <f t="shared" si="106"/>
        <v>R1ARKWYRE FOREST WARD</v>
      </c>
      <c r="B6757" t="s">
        <v>238</v>
      </c>
      <c r="C6757" t="s">
        <v>13958</v>
      </c>
      <c r="D6757" t="s">
        <v>308</v>
      </c>
      <c r="E6757" t="s">
        <v>309</v>
      </c>
      <c r="F6757" t="s">
        <v>13966</v>
      </c>
      <c r="G6757" s="11"/>
      <c r="H6757" s="11"/>
    </row>
    <row r="6758" spans="1:8" x14ac:dyDescent="0.35">
      <c r="A6758" t="str">
        <f t="shared" si="106"/>
        <v>R1AAVCROMWELL HOUSE</v>
      </c>
      <c r="B6758" t="s">
        <v>238</v>
      </c>
      <c r="C6758" t="s">
        <v>13958</v>
      </c>
      <c r="D6758" t="s">
        <v>324</v>
      </c>
      <c r="E6758" t="s">
        <v>325</v>
      </c>
      <c r="F6758" t="s">
        <v>325</v>
      </c>
      <c r="G6758" s="11"/>
      <c r="H6758" s="11"/>
    </row>
    <row r="6759" spans="1:8" x14ac:dyDescent="0.35">
      <c r="A6759" t="str">
        <f t="shared" si="106"/>
        <v>R1A49HILL CREST WARD</v>
      </c>
      <c r="B6759" t="s">
        <v>238</v>
      </c>
      <c r="C6759" t="s">
        <v>13958</v>
      </c>
      <c r="D6759" t="s">
        <v>344</v>
      </c>
      <c r="E6759" t="s">
        <v>345</v>
      </c>
      <c r="F6759" t="s">
        <v>13967</v>
      </c>
      <c r="G6759" s="11"/>
      <c r="H6759" s="11"/>
    </row>
    <row r="6760" spans="1:8" x14ac:dyDescent="0.35">
      <c r="A6760" t="str">
        <f t="shared" si="106"/>
        <v>R1A22KEITH WINTER CLOSE</v>
      </c>
      <c r="B6760" t="s">
        <v>238</v>
      </c>
      <c r="C6760" t="s">
        <v>13958</v>
      </c>
      <c r="D6760" t="s">
        <v>354</v>
      </c>
      <c r="E6760" t="s">
        <v>355</v>
      </c>
      <c r="F6760" t="s">
        <v>13968</v>
      </c>
      <c r="G6760" s="11"/>
      <c r="H6760" s="11"/>
    </row>
    <row r="6761" spans="1:8" x14ac:dyDescent="0.35">
      <c r="A6761" t="str">
        <f t="shared" si="106"/>
        <v>R1A58LUDLOW ROAD</v>
      </c>
      <c r="B6761" t="s">
        <v>238</v>
      </c>
      <c r="C6761" t="s">
        <v>13958</v>
      </c>
      <c r="D6761" t="s">
        <v>362</v>
      </c>
      <c r="E6761" t="s">
        <v>363</v>
      </c>
      <c r="F6761" t="s">
        <v>363</v>
      </c>
      <c r="G6761" s="11"/>
      <c r="H6761" s="11"/>
    </row>
    <row r="6762" spans="1:8" x14ac:dyDescent="0.35">
      <c r="A6762" t="str">
        <f t="shared" si="106"/>
        <v>R1ACCMEADOW WARD (NEW HAVEN)</v>
      </c>
      <c r="B6762" t="s">
        <v>238</v>
      </c>
      <c r="C6762" t="s">
        <v>13958</v>
      </c>
      <c r="D6762" t="s">
        <v>376</v>
      </c>
      <c r="E6762" t="s">
        <v>377</v>
      </c>
      <c r="F6762" t="s">
        <v>13969</v>
      </c>
      <c r="G6762" s="11"/>
      <c r="H6762" s="11"/>
    </row>
    <row r="6763" spans="1:8" x14ac:dyDescent="0.35">
      <c r="A6763" t="str">
        <f t="shared" si="106"/>
        <v>R1ACCWOODLAND WARD (NEW HAVEN)</v>
      </c>
      <c r="B6763" t="s">
        <v>238</v>
      </c>
      <c r="C6763" t="s">
        <v>13958</v>
      </c>
      <c r="D6763" t="s">
        <v>376</v>
      </c>
      <c r="E6763" t="s">
        <v>377</v>
      </c>
      <c r="F6763" t="s">
        <v>13970</v>
      </c>
      <c r="G6763" s="11"/>
      <c r="H6763" s="11"/>
    </row>
    <row r="6764" spans="1:8" x14ac:dyDescent="0.35">
      <c r="A6764" t="str">
        <f t="shared" si="106"/>
        <v>R1A07ATHELON WARD</v>
      </c>
      <c r="B6764" t="s">
        <v>238</v>
      </c>
      <c r="C6764" t="s">
        <v>13958</v>
      </c>
      <c r="D6764" t="s">
        <v>378</v>
      </c>
      <c r="E6764" t="s">
        <v>13971</v>
      </c>
      <c r="F6764" t="s">
        <v>13972</v>
      </c>
      <c r="G6764" s="11"/>
      <c r="H6764" s="11"/>
    </row>
    <row r="6765" spans="1:8" x14ac:dyDescent="0.35">
      <c r="A6765" t="str">
        <f t="shared" si="106"/>
        <v>R1A07HADLEY UNIT (PICU)</v>
      </c>
      <c r="B6765" t="s">
        <v>238</v>
      </c>
      <c r="C6765" t="s">
        <v>13958</v>
      </c>
      <c r="D6765" t="s">
        <v>378</v>
      </c>
      <c r="E6765" t="s">
        <v>13971</v>
      </c>
      <c r="F6765" t="s">
        <v>13973</v>
      </c>
      <c r="G6765" s="11"/>
      <c r="H6765" s="11"/>
    </row>
    <row r="6766" spans="1:8" x14ac:dyDescent="0.35">
      <c r="A6766" t="str">
        <f t="shared" si="106"/>
        <v>R1A07HOLT WARD</v>
      </c>
      <c r="B6766" t="s">
        <v>238</v>
      </c>
      <c r="C6766" t="s">
        <v>13958</v>
      </c>
      <c r="D6766" t="s">
        <v>378</v>
      </c>
      <c r="E6766" t="s">
        <v>13971</v>
      </c>
      <c r="F6766" t="s">
        <v>13974</v>
      </c>
      <c r="G6766" s="11"/>
      <c r="H6766" s="11"/>
    </row>
    <row r="6767" spans="1:8" x14ac:dyDescent="0.35">
      <c r="A6767" t="str">
        <f t="shared" si="106"/>
        <v>R1ACYOSBORNE COURT</v>
      </c>
      <c r="B6767" t="s">
        <v>238</v>
      </c>
      <c r="C6767" t="s">
        <v>13958</v>
      </c>
      <c r="D6767" t="s">
        <v>382</v>
      </c>
      <c r="E6767" t="s">
        <v>383</v>
      </c>
      <c r="F6767" t="s">
        <v>383</v>
      </c>
      <c r="G6767" s="11"/>
      <c r="H6767" s="11"/>
    </row>
    <row r="6768" spans="1:8" x14ac:dyDescent="0.35">
      <c r="A6768" t="str">
        <f t="shared" si="106"/>
        <v>R1AMACANTILUPE</v>
      </c>
      <c r="B6768" t="s">
        <v>238</v>
      </c>
      <c r="C6768" t="s">
        <v>13958</v>
      </c>
      <c r="D6768" t="s">
        <v>14210</v>
      </c>
      <c r="E6768" t="s">
        <v>4222</v>
      </c>
      <c r="F6768" t="s">
        <v>14211</v>
      </c>
      <c r="G6768" s="11"/>
      <c r="H6768" s="11"/>
    </row>
    <row r="6769" spans="1:8" x14ac:dyDescent="0.35">
      <c r="A6769" t="str">
        <f t="shared" si="106"/>
        <v>R1AMAJENNY LIND</v>
      </c>
      <c r="B6769" t="s">
        <v>238</v>
      </c>
      <c r="C6769" t="s">
        <v>13958</v>
      </c>
      <c r="D6769" t="s">
        <v>14210</v>
      </c>
      <c r="E6769" t="s">
        <v>4222</v>
      </c>
      <c r="F6769" t="s">
        <v>14212</v>
      </c>
      <c r="G6769" s="11"/>
      <c r="H6769" s="11"/>
    </row>
    <row r="6770" spans="1:8" x14ac:dyDescent="0.35">
      <c r="A6770" t="str">
        <f t="shared" si="106"/>
        <v>R1AMAMORTIMER</v>
      </c>
      <c r="B6770" t="s">
        <v>238</v>
      </c>
      <c r="C6770" t="s">
        <v>13958</v>
      </c>
      <c r="D6770" t="s">
        <v>14210</v>
      </c>
      <c r="E6770" t="s">
        <v>4222</v>
      </c>
      <c r="F6770" t="s">
        <v>14213</v>
      </c>
      <c r="G6770" s="11"/>
      <c r="H6770" s="11"/>
    </row>
    <row r="6771" spans="1:8" x14ac:dyDescent="0.35">
      <c r="A6771" t="str">
        <f t="shared" ref="A6771:A6834" si="107">CONCATENATE(D6771,F6771)</f>
        <v>R1AHMAPPLE ORCHARD WARD</v>
      </c>
      <c r="B6771" t="s">
        <v>238</v>
      </c>
      <c r="C6771" t="s">
        <v>13958</v>
      </c>
      <c r="D6771" t="s">
        <v>440</v>
      </c>
      <c r="E6771" t="s">
        <v>441</v>
      </c>
      <c r="F6771" t="s">
        <v>13975</v>
      </c>
      <c r="G6771" s="11"/>
      <c r="H6771" s="11"/>
    </row>
    <row r="6772" spans="1:8" x14ac:dyDescent="0.35">
      <c r="A6772" t="str">
        <f t="shared" si="107"/>
        <v>R1AHMCHERRY ORCHARD WARD</v>
      </c>
      <c r="B6772" t="s">
        <v>238</v>
      </c>
      <c r="C6772" t="s">
        <v>13958</v>
      </c>
      <c r="D6772" t="s">
        <v>440</v>
      </c>
      <c r="E6772" t="s">
        <v>441</v>
      </c>
      <c r="F6772" t="s">
        <v>13976</v>
      </c>
      <c r="G6772" s="11"/>
      <c r="H6772" s="11"/>
    </row>
    <row r="6773" spans="1:8" x14ac:dyDescent="0.35">
      <c r="A6773" t="str">
        <f t="shared" si="107"/>
        <v>RRF02Acute Stroke Unit</v>
      </c>
      <c r="B6773" t="s">
        <v>239</v>
      </c>
      <c r="C6773" t="s">
        <v>13977</v>
      </c>
      <c r="D6773" t="s">
        <v>3250</v>
      </c>
      <c r="E6773" t="s">
        <v>3251</v>
      </c>
      <c r="F6773" t="s">
        <v>11445</v>
      </c>
      <c r="G6773" s="11"/>
      <c r="H6773" s="11"/>
    </row>
    <row r="6774" spans="1:8" x14ac:dyDescent="0.35">
      <c r="A6774" t="str">
        <f t="shared" si="107"/>
        <v>RRF02Aspull</v>
      </c>
      <c r="B6774" t="s">
        <v>239</v>
      </c>
      <c r="C6774" t="s">
        <v>13977</v>
      </c>
      <c r="D6774" t="s">
        <v>3250</v>
      </c>
      <c r="E6774" t="s">
        <v>3251</v>
      </c>
      <c r="F6774" t="s">
        <v>13978</v>
      </c>
      <c r="G6774" s="11"/>
      <c r="H6774" s="11"/>
    </row>
    <row r="6775" spans="1:8" x14ac:dyDescent="0.35">
      <c r="A6775" t="str">
        <f t="shared" si="107"/>
        <v>RRF02Cardio and Respiratory</v>
      </c>
      <c r="B6775" t="s">
        <v>239</v>
      </c>
      <c r="C6775" t="s">
        <v>13977</v>
      </c>
      <c r="D6775" t="s">
        <v>3250</v>
      </c>
      <c r="E6775" t="s">
        <v>3251</v>
      </c>
      <c r="F6775" t="s">
        <v>13979</v>
      </c>
      <c r="G6775" s="11"/>
      <c r="H6775" s="11"/>
    </row>
    <row r="6776" spans="1:8" x14ac:dyDescent="0.35">
      <c r="A6776" t="str">
        <f t="shared" si="107"/>
        <v>RRF02Coronary Care Unit</v>
      </c>
      <c r="B6776" t="s">
        <v>239</v>
      </c>
      <c r="C6776" t="s">
        <v>13977</v>
      </c>
      <c r="D6776" t="s">
        <v>3250</v>
      </c>
      <c r="E6776" t="s">
        <v>3251</v>
      </c>
      <c r="F6776" t="s">
        <v>8643</v>
      </c>
      <c r="G6776" s="11"/>
      <c r="H6776" s="11"/>
    </row>
    <row r="6777" spans="1:8" x14ac:dyDescent="0.35">
      <c r="A6777" t="str">
        <f t="shared" si="107"/>
        <v>RRF02Elderly Care Unit</v>
      </c>
      <c r="B6777" t="s">
        <v>239</v>
      </c>
      <c r="C6777" t="s">
        <v>13977</v>
      </c>
      <c r="D6777" t="s">
        <v>3250</v>
      </c>
      <c r="E6777" t="s">
        <v>3251</v>
      </c>
      <c r="F6777" t="s">
        <v>13980</v>
      </c>
      <c r="G6777" s="11"/>
      <c r="H6777" s="11"/>
    </row>
    <row r="6778" spans="1:8" x14ac:dyDescent="0.35">
      <c r="A6778" t="str">
        <f t="shared" si="107"/>
        <v>RRF02Highfield</v>
      </c>
      <c r="B6778" t="s">
        <v>239</v>
      </c>
      <c r="C6778" t="s">
        <v>13977</v>
      </c>
      <c r="D6778" t="s">
        <v>3250</v>
      </c>
      <c r="E6778" t="s">
        <v>3251</v>
      </c>
      <c r="F6778" t="s">
        <v>11831</v>
      </c>
      <c r="G6778" s="11"/>
      <c r="H6778" s="11"/>
    </row>
    <row r="6779" spans="1:8" x14ac:dyDescent="0.35">
      <c r="A6779" t="str">
        <f t="shared" si="107"/>
        <v>RRF02Intensive Care Unit/ High Dependancy Unit</v>
      </c>
      <c r="B6779" t="s">
        <v>239</v>
      </c>
      <c r="C6779" t="s">
        <v>13977</v>
      </c>
      <c r="D6779" t="s">
        <v>3250</v>
      </c>
      <c r="E6779" t="s">
        <v>3251</v>
      </c>
      <c r="F6779" t="s">
        <v>13981</v>
      </c>
      <c r="G6779" s="11"/>
      <c r="H6779" s="11"/>
    </row>
    <row r="6780" spans="1:8" x14ac:dyDescent="0.35">
      <c r="A6780" t="str">
        <f t="shared" si="107"/>
        <v>RRF02Langtree</v>
      </c>
      <c r="B6780" t="s">
        <v>239</v>
      </c>
      <c r="C6780" t="s">
        <v>13977</v>
      </c>
      <c r="D6780" t="s">
        <v>3250</v>
      </c>
      <c r="E6780" t="s">
        <v>3251</v>
      </c>
      <c r="F6780" t="s">
        <v>13982</v>
      </c>
      <c r="G6780" s="11"/>
      <c r="H6780" s="11"/>
    </row>
    <row r="6781" spans="1:8" x14ac:dyDescent="0.35">
      <c r="A6781" t="str">
        <f t="shared" si="107"/>
        <v>RRF02Maternity unit</v>
      </c>
      <c r="B6781" t="s">
        <v>239</v>
      </c>
      <c r="C6781" t="s">
        <v>13977</v>
      </c>
      <c r="D6781" t="s">
        <v>3250</v>
      </c>
      <c r="E6781" t="s">
        <v>3251</v>
      </c>
      <c r="F6781" t="s">
        <v>13983</v>
      </c>
      <c r="G6781" s="11"/>
      <c r="H6781" s="11"/>
    </row>
    <row r="6782" spans="1:8" x14ac:dyDescent="0.35">
      <c r="A6782" t="str">
        <f t="shared" si="107"/>
        <v>RRF02Neonatal Unit</v>
      </c>
      <c r="B6782" t="s">
        <v>239</v>
      </c>
      <c r="C6782" t="s">
        <v>13977</v>
      </c>
      <c r="D6782" t="s">
        <v>3250</v>
      </c>
      <c r="E6782" t="s">
        <v>3251</v>
      </c>
      <c r="F6782" t="s">
        <v>8353</v>
      </c>
      <c r="G6782" s="11"/>
      <c r="H6782" s="11"/>
    </row>
    <row r="6783" spans="1:8" x14ac:dyDescent="0.35">
      <c r="A6783" t="str">
        <f t="shared" si="107"/>
        <v>RRF02Orrell</v>
      </c>
      <c r="B6783" t="s">
        <v>239</v>
      </c>
      <c r="C6783" t="s">
        <v>13977</v>
      </c>
      <c r="D6783" t="s">
        <v>3250</v>
      </c>
      <c r="E6783" t="s">
        <v>3251</v>
      </c>
      <c r="F6783" t="s">
        <v>13984</v>
      </c>
      <c r="G6783" s="11"/>
      <c r="H6783" s="11"/>
    </row>
    <row r="6784" spans="1:8" x14ac:dyDescent="0.35">
      <c r="A6784" t="str">
        <f t="shared" si="107"/>
        <v>RRF02Pemberton</v>
      </c>
      <c r="B6784" t="s">
        <v>239</v>
      </c>
      <c r="C6784" t="s">
        <v>13977</v>
      </c>
      <c r="D6784" t="s">
        <v>3250</v>
      </c>
      <c r="E6784" t="s">
        <v>3251</v>
      </c>
      <c r="F6784" t="s">
        <v>13985</v>
      </c>
      <c r="G6784" s="11"/>
      <c r="H6784" s="11"/>
    </row>
    <row r="6785" spans="1:8" x14ac:dyDescent="0.35">
      <c r="A6785" t="str">
        <f t="shared" si="107"/>
        <v>RRF02Rainbow</v>
      </c>
      <c r="B6785" t="s">
        <v>239</v>
      </c>
      <c r="C6785" t="s">
        <v>13977</v>
      </c>
      <c r="D6785" t="s">
        <v>3250</v>
      </c>
      <c r="E6785" t="s">
        <v>3251</v>
      </c>
      <c r="F6785" t="s">
        <v>11451</v>
      </c>
      <c r="G6785" s="11"/>
      <c r="H6785" s="11"/>
    </row>
    <row r="6786" spans="1:8" x14ac:dyDescent="0.35">
      <c r="A6786" t="str">
        <f t="shared" si="107"/>
        <v>RRF02Shevington</v>
      </c>
      <c r="B6786" t="s">
        <v>239</v>
      </c>
      <c r="C6786" t="s">
        <v>13977</v>
      </c>
      <c r="D6786" t="s">
        <v>3250</v>
      </c>
      <c r="E6786" t="s">
        <v>3251</v>
      </c>
      <c r="F6786" t="s">
        <v>13986</v>
      </c>
      <c r="G6786" s="11"/>
      <c r="H6786" s="11"/>
    </row>
    <row r="6787" spans="1:8" x14ac:dyDescent="0.35">
      <c r="A6787" t="str">
        <f t="shared" si="107"/>
        <v>RRF02Swinley</v>
      </c>
      <c r="B6787" t="s">
        <v>239</v>
      </c>
      <c r="C6787" t="s">
        <v>13977</v>
      </c>
      <c r="D6787" t="s">
        <v>3250</v>
      </c>
      <c r="E6787" t="s">
        <v>3251</v>
      </c>
      <c r="F6787" t="s">
        <v>13987</v>
      </c>
      <c r="G6787" s="11"/>
      <c r="H6787" s="11"/>
    </row>
    <row r="6788" spans="1:8" x14ac:dyDescent="0.35">
      <c r="A6788" t="str">
        <f t="shared" si="107"/>
        <v>RRF53John Charnley</v>
      </c>
      <c r="B6788" t="s">
        <v>239</v>
      </c>
      <c r="C6788" t="s">
        <v>13977</v>
      </c>
      <c r="D6788" t="s">
        <v>3256</v>
      </c>
      <c r="E6788" t="s">
        <v>3257</v>
      </c>
      <c r="F6788" t="s">
        <v>13988</v>
      </c>
      <c r="G6788" s="11"/>
      <c r="H6788" s="11"/>
    </row>
    <row r="6789" spans="1:8" x14ac:dyDescent="0.35">
      <c r="A6789" t="str">
        <f t="shared" si="107"/>
        <v>RRF53Ward A</v>
      </c>
      <c r="B6789" t="s">
        <v>239</v>
      </c>
      <c r="C6789" t="s">
        <v>13977</v>
      </c>
      <c r="D6789" t="s">
        <v>3256</v>
      </c>
      <c r="E6789" t="s">
        <v>3257</v>
      </c>
      <c r="F6789" t="s">
        <v>13989</v>
      </c>
      <c r="G6789" s="11"/>
      <c r="H6789" s="11"/>
    </row>
    <row r="6790" spans="1:8" x14ac:dyDescent="0.35">
      <c r="A6790" t="str">
        <f t="shared" si="107"/>
        <v>RRF53Ward B</v>
      </c>
      <c r="B6790" t="s">
        <v>239</v>
      </c>
      <c r="C6790" t="s">
        <v>13977</v>
      </c>
      <c r="D6790" t="s">
        <v>3256</v>
      </c>
      <c r="E6790" t="s">
        <v>3257</v>
      </c>
      <c r="F6790" t="s">
        <v>13990</v>
      </c>
      <c r="G6790" s="11"/>
      <c r="H6790" s="11"/>
    </row>
    <row r="6791" spans="1:8" x14ac:dyDescent="0.35">
      <c r="A6791" t="str">
        <f t="shared" si="107"/>
        <v>RLQ01Acute Medical Unit</v>
      </c>
      <c r="B6791" t="s">
        <v>240</v>
      </c>
      <c r="C6791" t="s">
        <v>13991</v>
      </c>
      <c r="D6791" t="s">
        <v>2331</v>
      </c>
      <c r="E6791" t="s">
        <v>2332</v>
      </c>
      <c r="F6791" t="s">
        <v>9304</v>
      </c>
      <c r="G6791" s="11"/>
      <c r="H6791" s="11"/>
    </row>
    <row r="6792" spans="1:8" x14ac:dyDescent="0.35">
      <c r="A6792" t="str">
        <f t="shared" si="107"/>
        <v>RLQ01Arrow Ward</v>
      </c>
      <c r="B6792" t="s">
        <v>240</v>
      </c>
      <c r="C6792" t="s">
        <v>13991</v>
      </c>
      <c r="D6792" t="s">
        <v>2331</v>
      </c>
      <c r="E6792" t="s">
        <v>2332</v>
      </c>
      <c r="F6792" t="s">
        <v>13992</v>
      </c>
      <c r="G6792" s="11"/>
      <c r="H6792" s="11"/>
    </row>
    <row r="6793" spans="1:8" x14ac:dyDescent="0.35">
      <c r="A6793" t="str">
        <f t="shared" si="107"/>
        <v>RLQ01Bromyard Community Hospital</v>
      </c>
      <c r="B6793" t="s">
        <v>240</v>
      </c>
      <c r="C6793" t="s">
        <v>13991</v>
      </c>
      <c r="D6793" t="s">
        <v>2331</v>
      </c>
      <c r="E6793" t="s">
        <v>2332</v>
      </c>
      <c r="F6793" t="s">
        <v>13993</v>
      </c>
      <c r="G6793" s="11"/>
      <c r="H6793" s="11"/>
    </row>
    <row r="6794" spans="1:8" x14ac:dyDescent="0.35">
      <c r="A6794" t="str">
        <f t="shared" si="107"/>
        <v>RLQ01Cardiac Care Unit</v>
      </c>
      <c r="B6794" t="s">
        <v>240</v>
      </c>
      <c r="C6794" t="s">
        <v>13991</v>
      </c>
      <c r="D6794" t="s">
        <v>2331</v>
      </c>
      <c r="E6794" t="s">
        <v>2332</v>
      </c>
      <c r="F6794" t="s">
        <v>10094</v>
      </c>
      <c r="G6794" s="11"/>
      <c r="H6794" s="11"/>
    </row>
    <row r="6795" spans="1:8" x14ac:dyDescent="0.35">
      <c r="A6795" t="str">
        <f t="shared" si="107"/>
        <v>RLQ01Childrens Ward</v>
      </c>
      <c r="B6795" t="s">
        <v>240</v>
      </c>
      <c r="C6795" t="s">
        <v>13991</v>
      </c>
      <c r="D6795" t="s">
        <v>2331</v>
      </c>
      <c r="E6795" t="s">
        <v>2332</v>
      </c>
      <c r="F6795" t="s">
        <v>10590</v>
      </c>
      <c r="G6795" s="11"/>
      <c r="H6795" s="11"/>
    </row>
    <row r="6796" spans="1:8" x14ac:dyDescent="0.35">
      <c r="A6796" t="str">
        <f t="shared" si="107"/>
        <v>RLQ01Frome Ward</v>
      </c>
      <c r="B6796" t="s">
        <v>240</v>
      </c>
      <c r="C6796" t="s">
        <v>13991</v>
      </c>
      <c r="D6796" t="s">
        <v>2331</v>
      </c>
      <c r="E6796" t="s">
        <v>2332</v>
      </c>
      <c r="F6796" t="s">
        <v>13994</v>
      </c>
      <c r="G6796" s="11"/>
      <c r="H6796" s="11"/>
    </row>
    <row r="6797" spans="1:8" x14ac:dyDescent="0.35">
      <c r="A6797" t="str">
        <f t="shared" si="107"/>
        <v>RLQ01Gilwern Assessment Unit</v>
      </c>
      <c r="B6797" t="s">
        <v>240</v>
      </c>
      <c r="C6797" t="s">
        <v>13991</v>
      </c>
      <c r="D6797" t="s">
        <v>2331</v>
      </c>
      <c r="E6797" t="s">
        <v>2332</v>
      </c>
      <c r="F6797" t="s">
        <v>13995</v>
      </c>
      <c r="G6797" s="11"/>
      <c r="H6797" s="11"/>
    </row>
    <row r="6798" spans="1:8" x14ac:dyDescent="0.35">
      <c r="A6798" t="str">
        <f t="shared" si="107"/>
        <v>RLQ01Intensive Care Unit</v>
      </c>
      <c r="B6798" t="s">
        <v>240</v>
      </c>
      <c r="C6798" t="s">
        <v>13991</v>
      </c>
      <c r="D6798" t="s">
        <v>2331</v>
      </c>
      <c r="E6798" t="s">
        <v>2332</v>
      </c>
      <c r="F6798" t="s">
        <v>8797</v>
      </c>
      <c r="G6798" s="11"/>
      <c r="H6798" s="11"/>
    </row>
    <row r="6799" spans="1:8" x14ac:dyDescent="0.35">
      <c r="A6799" t="str">
        <f t="shared" si="107"/>
        <v>RLQ01Leadon Ward</v>
      </c>
      <c r="B6799" t="s">
        <v>240</v>
      </c>
      <c r="C6799" t="s">
        <v>13991</v>
      </c>
      <c r="D6799" t="s">
        <v>2331</v>
      </c>
      <c r="E6799" t="s">
        <v>2332</v>
      </c>
      <c r="F6799" t="s">
        <v>13996</v>
      </c>
      <c r="G6799" s="11"/>
      <c r="H6799" s="11"/>
    </row>
    <row r="6800" spans="1:8" x14ac:dyDescent="0.35">
      <c r="A6800" t="str">
        <f t="shared" si="107"/>
        <v>RLQ01Leominster Community Hospital</v>
      </c>
      <c r="B6800" t="s">
        <v>240</v>
      </c>
      <c r="C6800" t="s">
        <v>13991</v>
      </c>
      <c r="D6800" t="s">
        <v>2331</v>
      </c>
      <c r="E6800" t="s">
        <v>2332</v>
      </c>
      <c r="F6800" t="s">
        <v>13997</v>
      </c>
      <c r="G6800" s="11"/>
      <c r="H6800" s="11"/>
    </row>
    <row r="6801" spans="1:8" x14ac:dyDescent="0.35">
      <c r="A6801" t="str">
        <f t="shared" si="107"/>
        <v>RLQ01Lugg Ward</v>
      </c>
      <c r="B6801" t="s">
        <v>240</v>
      </c>
      <c r="C6801" t="s">
        <v>13991</v>
      </c>
      <c r="D6801" t="s">
        <v>2331</v>
      </c>
      <c r="E6801" t="s">
        <v>2332</v>
      </c>
      <c r="F6801" t="s">
        <v>13998</v>
      </c>
      <c r="G6801" s="11"/>
      <c r="H6801" s="11"/>
    </row>
    <row r="6802" spans="1:8" x14ac:dyDescent="0.35">
      <c r="A6802" t="str">
        <f t="shared" si="107"/>
        <v>RLQ01Maternity Ward</v>
      </c>
      <c r="B6802" t="s">
        <v>240</v>
      </c>
      <c r="C6802" t="s">
        <v>13991</v>
      </c>
      <c r="D6802" t="s">
        <v>2331</v>
      </c>
      <c r="E6802" t="s">
        <v>2332</v>
      </c>
      <c r="F6802" t="s">
        <v>10684</v>
      </c>
      <c r="G6802" s="11"/>
      <c r="H6802" s="11"/>
    </row>
    <row r="6803" spans="1:8" x14ac:dyDescent="0.35">
      <c r="A6803" t="str">
        <f t="shared" si="107"/>
        <v>RLQ01Monnow Ward</v>
      </c>
      <c r="B6803" t="s">
        <v>240</v>
      </c>
      <c r="C6803" t="s">
        <v>13991</v>
      </c>
      <c r="D6803" t="s">
        <v>2331</v>
      </c>
      <c r="E6803" t="s">
        <v>2332</v>
      </c>
      <c r="F6803" t="s">
        <v>13999</v>
      </c>
      <c r="G6803" s="11"/>
      <c r="H6803" s="11"/>
    </row>
    <row r="6804" spans="1:8" x14ac:dyDescent="0.35">
      <c r="A6804" t="str">
        <f t="shared" si="107"/>
        <v>RLQ01Redbrook Ward</v>
      </c>
      <c r="B6804" t="s">
        <v>240</v>
      </c>
      <c r="C6804" t="s">
        <v>13991</v>
      </c>
      <c r="D6804" t="s">
        <v>2331</v>
      </c>
      <c r="E6804" t="s">
        <v>2332</v>
      </c>
      <c r="F6804" t="s">
        <v>14000</v>
      </c>
      <c r="G6804" s="11"/>
      <c r="H6804" s="11"/>
    </row>
    <row r="6805" spans="1:8" x14ac:dyDescent="0.35">
      <c r="A6805" t="str">
        <f t="shared" si="107"/>
        <v>RLQ01Ross Community Hospital</v>
      </c>
      <c r="B6805" t="s">
        <v>240</v>
      </c>
      <c r="C6805" t="s">
        <v>13991</v>
      </c>
      <c r="D6805" t="s">
        <v>2331</v>
      </c>
      <c r="E6805" t="s">
        <v>2332</v>
      </c>
      <c r="F6805" t="s">
        <v>14001</v>
      </c>
      <c r="G6805" s="11"/>
      <c r="H6805" s="11"/>
    </row>
    <row r="6806" spans="1:8" x14ac:dyDescent="0.35">
      <c r="A6806" t="str">
        <f t="shared" si="107"/>
        <v>RLQ01Special Baby Care Unit</v>
      </c>
      <c r="B6806" t="s">
        <v>240</v>
      </c>
      <c r="C6806" t="s">
        <v>13991</v>
      </c>
      <c r="D6806" t="s">
        <v>2331</v>
      </c>
      <c r="E6806" t="s">
        <v>2332</v>
      </c>
      <c r="F6806" t="s">
        <v>14002</v>
      </c>
      <c r="G6806" s="11"/>
      <c r="H6806" s="11"/>
    </row>
    <row r="6807" spans="1:8" x14ac:dyDescent="0.35">
      <c r="A6807" t="str">
        <f t="shared" si="107"/>
        <v>RLQ01Teme Ward</v>
      </c>
      <c r="B6807" t="s">
        <v>240</v>
      </c>
      <c r="C6807" t="s">
        <v>13991</v>
      </c>
      <c r="D6807" t="s">
        <v>2331</v>
      </c>
      <c r="E6807" t="s">
        <v>2332</v>
      </c>
      <c r="F6807" t="s">
        <v>14003</v>
      </c>
      <c r="G6807" s="11"/>
      <c r="H6807" s="11"/>
    </row>
    <row r="6808" spans="1:8" x14ac:dyDescent="0.35">
      <c r="A6808" t="str">
        <f t="shared" si="107"/>
        <v>RLQ01Womens Health</v>
      </c>
      <c r="B6808" t="s">
        <v>240</v>
      </c>
      <c r="C6808" t="s">
        <v>13991</v>
      </c>
      <c r="D6808" t="s">
        <v>2331</v>
      </c>
      <c r="E6808" t="s">
        <v>2332</v>
      </c>
      <c r="F6808" t="s">
        <v>14004</v>
      </c>
      <c r="G6808" s="11"/>
      <c r="H6808" s="11"/>
    </row>
    <row r="6809" spans="1:8" x14ac:dyDescent="0.35">
      <c r="A6809" t="str">
        <f t="shared" si="107"/>
        <v>RLQ01Wye Ward</v>
      </c>
      <c r="B6809" t="s">
        <v>240</v>
      </c>
      <c r="C6809" t="s">
        <v>13991</v>
      </c>
      <c r="D6809" t="s">
        <v>2331</v>
      </c>
      <c r="E6809" t="s">
        <v>2332</v>
      </c>
      <c r="F6809" t="s">
        <v>14005</v>
      </c>
      <c r="G6809" s="11"/>
      <c r="H6809" s="11"/>
    </row>
    <row r="6810" spans="1:8" x14ac:dyDescent="0.35">
      <c r="A6810" t="str">
        <f t="shared" si="107"/>
        <v>RA4306A (Elective)</v>
      </c>
      <c r="B6810" t="s">
        <v>241</v>
      </c>
      <c r="C6810" t="s">
        <v>14006</v>
      </c>
      <c r="D6810" t="s">
        <v>822</v>
      </c>
      <c r="E6810" t="s">
        <v>823</v>
      </c>
      <c r="F6810" t="s">
        <v>14007</v>
      </c>
      <c r="G6810" s="11"/>
      <c r="H6810" s="11"/>
    </row>
    <row r="6811" spans="1:8" x14ac:dyDescent="0.35">
      <c r="A6811" t="str">
        <f t="shared" si="107"/>
        <v>RA4306B</v>
      </c>
      <c r="B6811" t="s">
        <v>241</v>
      </c>
      <c r="C6811" t="s">
        <v>14006</v>
      </c>
      <c r="D6811" t="s">
        <v>822</v>
      </c>
      <c r="E6811" t="s">
        <v>823</v>
      </c>
      <c r="F6811" t="s">
        <v>9970</v>
      </c>
      <c r="G6811" s="11"/>
      <c r="H6811" s="11"/>
    </row>
    <row r="6812" spans="1:8" x14ac:dyDescent="0.35">
      <c r="A6812" t="str">
        <f t="shared" si="107"/>
        <v>RA4307A</v>
      </c>
      <c r="B6812" t="s">
        <v>241</v>
      </c>
      <c r="C6812" t="s">
        <v>14006</v>
      </c>
      <c r="D6812" t="s">
        <v>822</v>
      </c>
      <c r="E6812" t="s">
        <v>823</v>
      </c>
      <c r="F6812" t="s">
        <v>9971</v>
      </c>
      <c r="G6812" s="11"/>
      <c r="H6812" s="11"/>
    </row>
    <row r="6813" spans="1:8" x14ac:dyDescent="0.35">
      <c r="A6813" t="str">
        <f t="shared" si="107"/>
        <v>RA4307B (MFFD)</v>
      </c>
      <c r="B6813" t="s">
        <v>241</v>
      </c>
      <c r="C6813" t="s">
        <v>14006</v>
      </c>
      <c r="D6813" t="s">
        <v>822</v>
      </c>
      <c r="E6813" t="s">
        <v>823</v>
      </c>
      <c r="F6813" t="s">
        <v>14008</v>
      </c>
      <c r="G6813" s="11"/>
      <c r="H6813" s="11"/>
    </row>
    <row r="6814" spans="1:8" x14ac:dyDescent="0.35">
      <c r="A6814" t="str">
        <f t="shared" si="107"/>
        <v>RA4308A</v>
      </c>
      <c r="B6814" t="s">
        <v>241</v>
      </c>
      <c r="C6814" t="s">
        <v>14006</v>
      </c>
      <c r="D6814" t="s">
        <v>822</v>
      </c>
      <c r="E6814" t="s">
        <v>823</v>
      </c>
      <c r="F6814" t="s">
        <v>9973</v>
      </c>
      <c r="G6814" s="11"/>
      <c r="H6814" s="11"/>
    </row>
    <row r="6815" spans="1:8" x14ac:dyDescent="0.35">
      <c r="A6815" t="str">
        <f t="shared" si="107"/>
        <v>RA4308B</v>
      </c>
      <c r="B6815" t="s">
        <v>241</v>
      </c>
      <c r="C6815" t="s">
        <v>14006</v>
      </c>
      <c r="D6815" t="s">
        <v>822</v>
      </c>
      <c r="E6815" t="s">
        <v>823</v>
      </c>
      <c r="F6815" t="s">
        <v>9974</v>
      </c>
      <c r="G6815" s="11"/>
      <c r="H6815" s="11"/>
    </row>
    <row r="6816" spans="1:8" x14ac:dyDescent="0.35">
      <c r="A6816" t="str">
        <f t="shared" si="107"/>
        <v>RA4309A</v>
      </c>
      <c r="B6816" t="s">
        <v>241</v>
      </c>
      <c r="C6816" t="s">
        <v>14006</v>
      </c>
      <c r="D6816" t="s">
        <v>822</v>
      </c>
      <c r="E6816" t="s">
        <v>823</v>
      </c>
      <c r="F6816" t="s">
        <v>9975</v>
      </c>
      <c r="G6816" s="11"/>
      <c r="H6816" s="11"/>
    </row>
    <row r="6817" spans="1:8" x14ac:dyDescent="0.35">
      <c r="A6817" t="str">
        <f t="shared" si="107"/>
        <v>RA4309B</v>
      </c>
      <c r="B6817" t="s">
        <v>241</v>
      </c>
      <c r="C6817" t="s">
        <v>14006</v>
      </c>
      <c r="D6817" t="s">
        <v>822</v>
      </c>
      <c r="E6817" t="s">
        <v>823</v>
      </c>
      <c r="F6817" t="s">
        <v>9976</v>
      </c>
      <c r="G6817" s="11"/>
      <c r="H6817" s="11"/>
    </row>
    <row r="6818" spans="1:8" x14ac:dyDescent="0.35">
      <c r="A6818" t="str">
        <f t="shared" si="107"/>
        <v>RA430ACCU</v>
      </c>
      <c r="B6818" t="s">
        <v>241</v>
      </c>
      <c r="C6818" t="s">
        <v>14006</v>
      </c>
      <c r="D6818" t="s">
        <v>822</v>
      </c>
      <c r="E6818" t="s">
        <v>823</v>
      </c>
      <c r="F6818" t="s">
        <v>10923</v>
      </c>
      <c r="G6818" s="11"/>
      <c r="H6818" s="11"/>
    </row>
    <row r="6819" spans="1:8" x14ac:dyDescent="0.35">
      <c r="A6819" t="str">
        <f t="shared" si="107"/>
        <v>RA430EAU</v>
      </c>
      <c r="B6819" t="s">
        <v>241</v>
      </c>
      <c r="C6819" t="s">
        <v>14006</v>
      </c>
      <c r="D6819" t="s">
        <v>822</v>
      </c>
      <c r="E6819" t="s">
        <v>823</v>
      </c>
      <c r="F6819" t="s">
        <v>10267</v>
      </c>
      <c r="G6819" s="11"/>
      <c r="H6819" s="11"/>
    </row>
    <row r="6820" spans="1:8" x14ac:dyDescent="0.35">
      <c r="A6820" t="str">
        <f t="shared" si="107"/>
        <v>RA430ICU</v>
      </c>
      <c r="B6820" t="s">
        <v>241</v>
      </c>
      <c r="C6820" t="s">
        <v>14006</v>
      </c>
      <c r="D6820" t="s">
        <v>822</v>
      </c>
      <c r="E6820" t="s">
        <v>823</v>
      </c>
      <c r="F6820" t="s">
        <v>8828</v>
      </c>
      <c r="G6820" s="11"/>
      <c r="H6820" s="11"/>
    </row>
    <row r="6821" spans="1:8" x14ac:dyDescent="0.35">
      <c r="A6821" t="str">
        <f t="shared" si="107"/>
        <v>RA430KW</v>
      </c>
      <c r="B6821" t="s">
        <v>241</v>
      </c>
      <c r="C6821" t="s">
        <v>14006</v>
      </c>
      <c r="D6821" t="s">
        <v>822</v>
      </c>
      <c r="E6821" t="s">
        <v>823</v>
      </c>
      <c r="F6821" t="s">
        <v>14009</v>
      </c>
      <c r="G6821" s="84" t="s">
        <v>14535</v>
      </c>
      <c r="H6821" s="11"/>
    </row>
    <row r="6822" spans="1:8" x14ac:dyDescent="0.35">
      <c r="A6822" t="str">
        <f t="shared" si="107"/>
        <v>RA430Maternity</v>
      </c>
      <c r="B6822" t="s">
        <v>241</v>
      </c>
      <c r="C6822" t="s">
        <v>14006</v>
      </c>
      <c r="D6822" t="s">
        <v>822</v>
      </c>
      <c r="E6822" t="s">
        <v>823</v>
      </c>
      <c r="F6822" t="s">
        <v>9133</v>
      </c>
    </row>
    <row r="6823" spans="1:8" x14ac:dyDescent="0.35">
      <c r="A6823" t="str">
        <f t="shared" si="107"/>
        <v>RA430SCBU</v>
      </c>
      <c r="B6823" t="s">
        <v>241</v>
      </c>
      <c r="C6823" t="s">
        <v>14006</v>
      </c>
      <c r="D6823" t="s">
        <v>822</v>
      </c>
      <c r="E6823" t="s">
        <v>823</v>
      </c>
      <c r="F6823" t="s">
        <v>8490</v>
      </c>
    </row>
    <row r="6824" spans="1:8" x14ac:dyDescent="0.35">
      <c r="A6824" t="str">
        <f t="shared" si="107"/>
        <v>RA430Ward 10</v>
      </c>
      <c r="B6824" t="s">
        <v>241</v>
      </c>
      <c r="C6824" t="s">
        <v>14006</v>
      </c>
      <c r="D6824" t="s">
        <v>822</v>
      </c>
      <c r="E6824" t="s">
        <v>823</v>
      </c>
      <c r="F6824" t="s">
        <v>8361</v>
      </c>
    </row>
    <row r="6825" spans="1:8" x14ac:dyDescent="0.35">
      <c r="A6825" t="str">
        <f t="shared" si="107"/>
        <v>RCBNHJohnson</v>
      </c>
      <c r="B6825" t="s">
        <v>242</v>
      </c>
      <c r="C6825" t="s">
        <v>14010</v>
      </c>
      <c r="D6825" t="s">
        <v>1044</v>
      </c>
      <c r="E6825" t="s">
        <v>1045</v>
      </c>
      <c r="F6825" t="s">
        <v>11126</v>
      </c>
    </row>
    <row r="6826" spans="1:8" x14ac:dyDescent="0.35">
      <c r="A6826" t="str">
        <f t="shared" si="107"/>
        <v>RCBNHKent</v>
      </c>
      <c r="B6826" t="s">
        <v>242</v>
      </c>
      <c r="C6826" t="s">
        <v>14010</v>
      </c>
      <c r="D6826" t="s">
        <v>1044</v>
      </c>
      <c r="E6826" t="s">
        <v>1045</v>
      </c>
      <c r="F6826" t="s">
        <v>9532</v>
      </c>
    </row>
    <row r="6827" spans="1:8" x14ac:dyDescent="0.35">
      <c r="A6827" t="str">
        <f t="shared" si="107"/>
        <v>RCBNHLloyd</v>
      </c>
      <c r="B6827" t="s">
        <v>242</v>
      </c>
      <c r="C6827" t="s">
        <v>14010</v>
      </c>
      <c r="D6827" t="s">
        <v>1044</v>
      </c>
      <c r="E6827" t="s">
        <v>1045</v>
      </c>
      <c r="F6827" t="s">
        <v>10201</v>
      </c>
    </row>
    <row r="6828" spans="1:8" x14ac:dyDescent="0.35">
      <c r="A6828" t="str">
        <f t="shared" si="107"/>
        <v>RCBCAAnn Wright</v>
      </c>
      <c r="B6828" t="s">
        <v>242</v>
      </c>
      <c r="C6828" t="s">
        <v>14010</v>
      </c>
      <c r="D6828" t="s">
        <v>1050</v>
      </c>
      <c r="E6828" t="s">
        <v>1051</v>
      </c>
      <c r="F6828" t="s">
        <v>14011</v>
      </c>
    </row>
    <row r="6829" spans="1:8" x14ac:dyDescent="0.35">
      <c r="A6829" t="str">
        <f t="shared" si="107"/>
        <v>RCBCAAsh</v>
      </c>
      <c r="B6829" t="s">
        <v>242</v>
      </c>
      <c r="C6829" t="s">
        <v>14010</v>
      </c>
      <c r="D6829" t="s">
        <v>1050</v>
      </c>
      <c r="E6829" t="s">
        <v>1051</v>
      </c>
      <c r="F6829" t="s">
        <v>8389</v>
      </c>
    </row>
    <row r="6830" spans="1:8" x14ac:dyDescent="0.35">
      <c r="A6830" t="str">
        <f t="shared" si="107"/>
        <v>RCBCABeech</v>
      </c>
      <c r="B6830" t="s">
        <v>242</v>
      </c>
      <c r="C6830" t="s">
        <v>14010</v>
      </c>
      <c r="D6830" t="s">
        <v>1050</v>
      </c>
      <c r="E6830" t="s">
        <v>1051</v>
      </c>
      <c r="F6830" t="s">
        <v>8455</v>
      </c>
    </row>
    <row r="6831" spans="1:8" x14ac:dyDescent="0.35">
      <c r="A6831" t="str">
        <f t="shared" si="107"/>
        <v>RCBCACherry</v>
      </c>
      <c r="B6831" t="s">
        <v>242</v>
      </c>
      <c r="C6831" t="s">
        <v>14010</v>
      </c>
      <c r="D6831" t="s">
        <v>1050</v>
      </c>
      <c r="E6831" t="s">
        <v>1051</v>
      </c>
      <c r="F6831" t="s">
        <v>8394</v>
      </c>
    </row>
    <row r="6832" spans="1:8" x14ac:dyDescent="0.35">
      <c r="A6832" t="str">
        <f t="shared" si="107"/>
        <v>RCBCAChestnut</v>
      </c>
      <c r="B6832" t="s">
        <v>242</v>
      </c>
      <c r="C6832" t="s">
        <v>14010</v>
      </c>
      <c r="D6832" t="s">
        <v>1050</v>
      </c>
      <c r="E6832" t="s">
        <v>1051</v>
      </c>
      <c r="F6832" t="s">
        <v>9355</v>
      </c>
    </row>
    <row r="6833" spans="1:6" x14ac:dyDescent="0.35">
      <c r="A6833" t="str">
        <f t="shared" si="107"/>
        <v>RCBCACoronary Care Unit</v>
      </c>
      <c r="B6833" t="s">
        <v>242</v>
      </c>
      <c r="C6833" t="s">
        <v>14010</v>
      </c>
      <c r="D6833" t="s">
        <v>1050</v>
      </c>
      <c r="E6833" t="s">
        <v>1051</v>
      </c>
      <c r="F6833" t="s">
        <v>8643</v>
      </c>
    </row>
    <row r="6834" spans="1:6" x14ac:dyDescent="0.35">
      <c r="A6834" t="str">
        <f t="shared" si="107"/>
        <v>RCBCADuke of Kent</v>
      </c>
      <c r="B6834" t="s">
        <v>242</v>
      </c>
      <c r="C6834" t="s">
        <v>14010</v>
      </c>
      <c r="D6834" t="s">
        <v>1050</v>
      </c>
      <c r="E6834" t="s">
        <v>1051</v>
      </c>
      <c r="F6834" t="s">
        <v>14012</v>
      </c>
    </row>
    <row r="6835" spans="1:6" x14ac:dyDescent="0.35">
      <c r="A6835" t="str">
        <f t="shared" ref="A6835:A6871" si="108">CONCATENATE(D6835,F6835)</f>
        <v>RCBCAGraham</v>
      </c>
      <c r="B6835" t="s">
        <v>242</v>
      </c>
      <c r="C6835" t="s">
        <v>14010</v>
      </c>
      <c r="D6835" t="s">
        <v>1050</v>
      </c>
      <c r="E6835" t="s">
        <v>1051</v>
      </c>
      <c r="F6835" t="s">
        <v>10199</v>
      </c>
    </row>
    <row r="6836" spans="1:6" x14ac:dyDescent="0.35">
      <c r="A6836" t="str">
        <f t="shared" si="108"/>
        <v>RCBCAHawthorn</v>
      </c>
      <c r="B6836" t="s">
        <v>242</v>
      </c>
      <c r="C6836" t="s">
        <v>14010</v>
      </c>
      <c r="D6836" t="s">
        <v>1050</v>
      </c>
      <c r="E6836" t="s">
        <v>1051</v>
      </c>
      <c r="F6836" t="s">
        <v>11145</v>
      </c>
    </row>
    <row r="6837" spans="1:6" x14ac:dyDescent="0.35">
      <c r="A6837" t="str">
        <f t="shared" si="108"/>
        <v>RCBCAHolly</v>
      </c>
      <c r="B6837" t="s">
        <v>242</v>
      </c>
      <c r="C6837" t="s">
        <v>14010</v>
      </c>
      <c r="D6837" t="s">
        <v>1050</v>
      </c>
      <c r="E6837" t="s">
        <v>1051</v>
      </c>
      <c r="F6837" t="s">
        <v>8397</v>
      </c>
    </row>
    <row r="6838" spans="1:6" x14ac:dyDescent="0.35">
      <c r="A6838" t="str">
        <f t="shared" si="108"/>
        <v>RCBCAIntensive Therapy Unit</v>
      </c>
      <c r="B6838" t="s">
        <v>242</v>
      </c>
      <c r="C6838" t="s">
        <v>14010</v>
      </c>
      <c r="D6838" t="s">
        <v>1050</v>
      </c>
      <c r="E6838" t="s">
        <v>1051</v>
      </c>
      <c r="F6838" t="s">
        <v>12193</v>
      </c>
    </row>
    <row r="6839" spans="1:6" x14ac:dyDescent="0.35">
      <c r="A6839" t="str">
        <f t="shared" si="108"/>
        <v>RCBCALilac</v>
      </c>
      <c r="B6839" t="s">
        <v>242</v>
      </c>
      <c r="C6839" t="s">
        <v>14010</v>
      </c>
      <c r="D6839" t="s">
        <v>1050</v>
      </c>
      <c r="E6839" t="s">
        <v>1051</v>
      </c>
      <c r="F6839" t="s">
        <v>14013</v>
      </c>
    </row>
    <row r="6840" spans="1:6" x14ac:dyDescent="0.35">
      <c r="A6840" t="str">
        <f t="shared" si="108"/>
        <v>RCBCAMaple</v>
      </c>
      <c r="B6840" t="s">
        <v>242</v>
      </c>
      <c r="C6840" t="s">
        <v>14010</v>
      </c>
      <c r="D6840" t="s">
        <v>1050</v>
      </c>
      <c r="E6840" t="s">
        <v>1051</v>
      </c>
      <c r="F6840" t="s">
        <v>8402</v>
      </c>
    </row>
    <row r="6841" spans="1:6" x14ac:dyDescent="0.35">
      <c r="A6841" t="str">
        <f t="shared" si="108"/>
        <v>RCBCAOak</v>
      </c>
      <c r="B6841" t="s">
        <v>242</v>
      </c>
      <c r="C6841" t="s">
        <v>14010</v>
      </c>
      <c r="D6841" t="s">
        <v>1050</v>
      </c>
      <c r="E6841" t="s">
        <v>1051</v>
      </c>
      <c r="F6841" t="s">
        <v>9205</v>
      </c>
    </row>
    <row r="6842" spans="1:6" x14ac:dyDescent="0.35">
      <c r="A6842" t="str">
        <f t="shared" si="108"/>
        <v>RCBCAStroke</v>
      </c>
      <c r="B6842" t="s">
        <v>242</v>
      </c>
      <c r="C6842" t="s">
        <v>14010</v>
      </c>
      <c r="D6842" t="s">
        <v>1050</v>
      </c>
      <c r="E6842" t="s">
        <v>1051</v>
      </c>
      <c r="F6842" t="s">
        <v>14014</v>
      </c>
    </row>
    <row r="6843" spans="1:6" x14ac:dyDescent="0.35">
      <c r="A6843" t="str">
        <f t="shared" si="108"/>
        <v>RCB07Inpatient Unit</v>
      </c>
      <c r="B6843" t="s">
        <v>242</v>
      </c>
      <c r="C6843" t="s">
        <v>14010</v>
      </c>
      <c r="D6843" t="s">
        <v>1052</v>
      </c>
      <c r="E6843" t="s">
        <v>1053</v>
      </c>
      <c r="F6843" t="s">
        <v>14015</v>
      </c>
    </row>
    <row r="6844" spans="1:6" x14ac:dyDescent="0.35">
      <c r="A6844" t="str">
        <f t="shared" si="108"/>
        <v>RCBTVSt Helens</v>
      </c>
      <c r="B6844" t="s">
        <v>242</v>
      </c>
      <c r="C6844" t="s">
        <v>14010</v>
      </c>
      <c r="D6844" t="s">
        <v>1054</v>
      </c>
      <c r="E6844" t="s">
        <v>1055</v>
      </c>
      <c r="F6844" t="s">
        <v>14016</v>
      </c>
    </row>
    <row r="6845" spans="1:6" x14ac:dyDescent="0.35">
      <c r="A6845" t="str">
        <f t="shared" si="108"/>
        <v>RCB05St Monicas</v>
      </c>
      <c r="B6845" t="s">
        <v>242</v>
      </c>
      <c r="C6845" t="s">
        <v>14010</v>
      </c>
      <c r="D6845" t="s">
        <v>1057</v>
      </c>
      <c r="E6845" t="s">
        <v>1058</v>
      </c>
      <c r="F6845" t="s">
        <v>14017</v>
      </c>
    </row>
    <row r="6846" spans="1:6" x14ac:dyDescent="0.35">
      <c r="A6846" t="str">
        <f t="shared" si="108"/>
        <v>RCBP9Whitecross Court</v>
      </c>
      <c r="B6846" t="s">
        <v>242</v>
      </c>
      <c r="C6846" t="s">
        <v>14010</v>
      </c>
      <c r="D6846" t="s">
        <v>1061</v>
      </c>
      <c r="E6846" t="s">
        <v>1062</v>
      </c>
      <c r="F6846" t="s">
        <v>14018</v>
      </c>
    </row>
    <row r="6847" spans="1:6" x14ac:dyDescent="0.35">
      <c r="A6847" t="str">
        <f t="shared" si="108"/>
        <v>RCB5511</v>
      </c>
      <c r="B6847" t="s">
        <v>242</v>
      </c>
      <c r="C6847" t="s">
        <v>14010</v>
      </c>
      <c r="D6847" t="s">
        <v>1063</v>
      </c>
      <c r="E6847" t="s">
        <v>1064</v>
      </c>
      <c r="F6847" t="s">
        <v>13889</v>
      </c>
    </row>
    <row r="6848" spans="1:6" x14ac:dyDescent="0.35">
      <c r="A6848" t="str">
        <f t="shared" si="108"/>
        <v>RCB5514</v>
      </c>
      <c r="B6848" t="s">
        <v>242</v>
      </c>
      <c r="C6848" t="s">
        <v>14010</v>
      </c>
      <c r="D6848" t="s">
        <v>1063</v>
      </c>
      <c r="E6848" t="s">
        <v>1064</v>
      </c>
      <c r="F6848" s="9" t="s">
        <v>14019</v>
      </c>
    </row>
    <row r="6849" spans="1:6" x14ac:dyDescent="0.35">
      <c r="A6849" t="str">
        <f t="shared" si="108"/>
        <v>RCB5516</v>
      </c>
      <c r="B6849" t="s">
        <v>242</v>
      </c>
      <c r="C6849" t="s">
        <v>14010</v>
      </c>
      <c r="D6849" t="s">
        <v>1063</v>
      </c>
      <c r="E6849" t="s">
        <v>1064</v>
      </c>
      <c r="F6849" t="s">
        <v>14020</v>
      </c>
    </row>
    <row r="6850" spans="1:6" x14ac:dyDescent="0.35">
      <c r="A6850" t="str">
        <f t="shared" si="108"/>
        <v>RCB5517</v>
      </c>
      <c r="B6850" t="s">
        <v>242</v>
      </c>
      <c r="C6850" t="s">
        <v>14010</v>
      </c>
      <c r="D6850" t="s">
        <v>1063</v>
      </c>
      <c r="E6850" t="s">
        <v>1064</v>
      </c>
      <c r="F6850" t="s">
        <v>13890</v>
      </c>
    </row>
    <row r="6851" spans="1:6" x14ac:dyDescent="0.35">
      <c r="A6851" t="str">
        <f t="shared" si="108"/>
        <v>RCB5523</v>
      </c>
      <c r="B6851" t="s">
        <v>242</v>
      </c>
      <c r="C6851" t="s">
        <v>14010</v>
      </c>
      <c r="D6851" t="s">
        <v>1063</v>
      </c>
      <c r="E6851" t="s">
        <v>1064</v>
      </c>
      <c r="F6851" t="s">
        <v>13895</v>
      </c>
    </row>
    <row r="6852" spans="1:6" x14ac:dyDescent="0.35">
      <c r="A6852" t="str">
        <f t="shared" si="108"/>
        <v>RCB5525</v>
      </c>
      <c r="B6852" t="s">
        <v>242</v>
      </c>
      <c r="C6852" t="s">
        <v>14010</v>
      </c>
      <c r="D6852" t="s">
        <v>1063</v>
      </c>
      <c r="E6852" t="s">
        <v>1064</v>
      </c>
      <c r="F6852" t="s">
        <v>13896</v>
      </c>
    </row>
    <row r="6853" spans="1:6" x14ac:dyDescent="0.35">
      <c r="A6853" t="str">
        <f t="shared" si="108"/>
        <v>RCB5526</v>
      </c>
      <c r="B6853" t="s">
        <v>242</v>
      </c>
      <c r="C6853" t="s">
        <v>14010</v>
      </c>
      <c r="D6853" t="s">
        <v>1063</v>
      </c>
      <c r="E6853" t="s">
        <v>1064</v>
      </c>
      <c r="F6853" t="s">
        <v>13897</v>
      </c>
    </row>
    <row r="6854" spans="1:6" x14ac:dyDescent="0.35">
      <c r="A6854" t="str">
        <f t="shared" si="108"/>
        <v>RCB5528</v>
      </c>
      <c r="B6854" t="s">
        <v>242</v>
      </c>
      <c r="C6854" t="s">
        <v>14010</v>
      </c>
      <c r="D6854" t="s">
        <v>1063</v>
      </c>
      <c r="E6854" t="s">
        <v>1064</v>
      </c>
      <c r="F6854" t="s">
        <v>14021</v>
      </c>
    </row>
    <row r="6855" spans="1:6" x14ac:dyDescent="0.35">
      <c r="A6855" t="str">
        <f t="shared" si="108"/>
        <v>RCB5529</v>
      </c>
      <c r="B6855" t="s">
        <v>242</v>
      </c>
      <c r="C6855" t="s">
        <v>14010</v>
      </c>
      <c r="D6855" t="s">
        <v>1063</v>
      </c>
      <c r="E6855" t="s">
        <v>1064</v>
      </c>
      <c r="F6855" t="s">
        <v>14022</v>
      </c>
    </row>
    <row r="6856" spans="1:6" x14ac:dyDescent="0.35">
      <c r="A6856" t="str">
        <f t="shared" si="108"/>
        <v>RCB5531</v>
      </c>
      <c r="B6856" t="s">
        <v>242</v>
      </c>
      <c r="C6856" t="s">
        <v>14010</v>
      </c>
      <c r="D6856" t="s">
        <v>1063</v>
      </c>
      <c r="E6856" t="s">
        <v>1064</v>
      </c>
      <c r="F6856" t="s">
        <v>14023</v>
      </c>
    </row>
    <row r="6857" spans="1:6" x14ac:dyDescent="0.35">
      <c r="A6857" t="str">
        <f t="shared" si="108"/>
        <v>RCB5532</v>
      </c>
      <c r="B6857" t="s">
        <v>242</v>
      </c>
      <c r="C6857" t="s">
        <v>14010</v>
      </c>
      <c r="D6857" t="s">
        <v>1063</v>
      </c>
      <c r="E6857" t="s">
        <v>1064</v>
      </c>
      <c r="F6857" t="s">
        <v>13900</v>
      </c>
    </row>
    <row r="6858" spans="1:6" x14ac:dyDescent="0.35">
      <c r="A6858" t="str">
        <f t="shared" si="108"/>
        <v>RCB5533</v>
      </c>
      <c r="B6858" t="s">
        <v>242</v>
      </c>
      <c r="C6858" t="s">
        <v>14010</v>
      </c>
      <c r="D6858" t="s">
        <v>1063</v>
      </c>
      <c r="E6858" t="s">
        <v>1064</v>
      </c>
      <c r="F6858" t="s">
        <v>13901</v>
      </c>
    </row>
    <row r="6859" spans="1:6" x14ac:dyDescent="0.35">
      <c r="A6859" t="str">
        <f t="shared" si="108"/>
        <v>RCB5534</v>
      </c>
      <c r="B6859" t="s">
        <v>242</v>
      </c>
      <c r="C6859" t="s">
        <v>14010</v>
      </c>
      <c r="D6859" t="s">
        <v>1063</v>
      </c>
      <c r="E6859" t="s">
        <v>1064</v>
      </c>
      <c r="F6859" t="s">
        <v>14024</v>
      </c>
    </row>
    <row r="6860" spans="1:6" x14ac:dyDescent="0.35">
      <c r="A6860" t="str">
        <f t="shared" si="108"/>
        <v>RCB5535</v>
      </c>
      <c r="B6860" t="s">
        <v>242</v>
      </c>
      <c r="C6860" t="s">
        <v>14010</v>
      </c>
      <c r="D6860" t="s">
        <v>1063</v>
      </c>
      <c r="E6860" t="s">
        <v>1064</v>
      </c>
      <c r="F6860" t="s">
        <v>14025</v>
      </c>
    </row>
    <row r="6861" spans="1:6" x14ac:dyDescent="0.35">
      <c r="A6861" t="str">
        <f t="shared" si="108"/>
        <v>RCB5537</v>
      </c>
      <c r="B6861" t="s">
        <v>242</v>
      </c>
      <c r="C6861" t="s">
        <v>14010</v>
      </c>
      <c r="D6861" t="s">
        <v>1063</v>
      </c>
      <c r="E6861" t="s">
        <v>1064</v>
      </c>
      <c r="F6861" t="s">
        <v>13903</v>
      </c>
    </row>
    <row r="6862" spans="1:6" x14ac:dyDescent="0.35">
      <c r="A6862" t="str">
        <f t="shared" si="108"/>
        <v>RCB5539</v>
      </c>
      <c r="B6862" t="s">
        <v>242</v>
      </c>
      <c r="C6862" t="s">
        <v>14010</v>
      </c>
      <c r="D6862" t="s">
        <v>1063</v>
      </c>
      <c r="E6862" t="s">
        <v>1064</v>
      </c>
      <c r="F6862" t="s">
        <v>14026</v>
      </c>
    </row>
    <row r="6863" spans="1:6" x14ac:dyDescent="0.35">
      <c r="A6863" t="str">
        <f t="shared" si="108"/>
        <v>RCB5536 - Acute Stroke Unit</v>
      </c>
      <c r="B6863" t="s">
        <v>242</v>
      </c>
      <c r="C6863" t="s">
        <v>14010</v>
      </c>
      <c r="D6863" t="s">
        <v>1063</v>
      </c>
      <c r="E6863" t="s">
        <v>1064</v>
      </c>
      <c r="F6863" t="s">
        <v>14027</v>
      </c>
    </row>
    <row r="6864" spans="1:6" x14ac:dyDescent="0.35">
      <c r="A6864" t="str">
        <f t="shared" si="108"/>
        <v>RCB55Acute Medical Unit</v>
      </c>
      <c r="B6864" t="s">
        <v>242</v>
      </c>
      <c r="C6864" t="s">
        <v>14010</v>
      </c>
      <c r="D6864" t="s">
        <v>1063</v>
      </c>
      <c r="E6864" t="s">
        <v>1064</v>
      </c>
      <c r="F6864" t="s">
        <v>9304</v>
      </c>
    </row>
    <row r="6865" spans="1:6" x14ac:dyDescent="0.35">
      <c r="A6865" t="str">
        <f t="shared" si="108"/>
        <v>RCB55Coronary Care Unit</v>
      </c>
      <c r="B6865" t="s">
        <v>242</v>
      </c>
      <c r="C6865" t="s">
        <v>14010</v>
      </c>
      <c r="D6865" t="s">
        <v>1063</v>
      </c>
      <c r="E6865" t="s">
        <v>1064</v>
      </c>
      <c r="F6865" t="s">
        <v>8643</v>
      </c>
    </row>
    <row r="6866" spans="1:6" x14ac:dyDescent="0.35">
      <c r="A6866" t="str">
        <f t="shared" si="108"/>
        <v>RCB55Extended Stay Area</v>
      </c>
      <c r="B6866" t="s">
        <v>242</v>
      </c>
      <c r="C6866" t="s">
        <v>14010</v>
      </c>
      <c r="D6866" t="s">
        <v>1063</v>
      </c>
      <c r="E6866" t="s">
        <v>1064</v>
      </c>
      <c r="F6866" t="s">
        <v>14028</v>
      </c>
    </row>
    <row r="6867" spans="1:6" x14ac:dyDescent="0.35">
      <c r="A6867" t="str">
        <f t="shared" si="108"/>
        <v>RCB55Frailty Unit</v>
      </c>
      <c r="B6867" t="s">
        <v>242</v>
      </c>
      <c r="C6867" t="s">
        <v>14010</v>
      </c>
      <c r="D6867" t="s">
        <v>1063</v>
      </c>
      <c r="E6867" t="s">
        <v>1064</v>
      </c>
      <c r="F6867" t="s">
        <v>11187</v>
      </c>
    </row>
    <row r="6868" spans="1:6" x14ac:dyDescent="0.35">
      <c r="A6868" t="str">
        <f t="shared" si="108"/>
        <v>RCB55G1</v>
      </c>
      <c r="B6868" t="s">
        <v>242</v>
      </c>
      <c r="C6868" t="s">
        <v>14010</v>
      </c>
      <c r="D6868" t="s">
        <v>1063</v>
      </c>
      <c r="E6868" t="s">
        <v>1064</v>
      </c>
      <c r="F6868" t="s">
        <v>9859</v>
      </c>
    </row>
    <row r="6869" spans="1:6" x14ac:dyDescent="0.35">
      <c r="A6869" t="str">
        <f t="shared" si="108"/>
        <v>RCB55G2</v>
      </c>
      <c r="B6869" t="s">
        <v>242</v>
      </c>
      <c r="C6869" t="s">
        <v>14010</v>
      </c>
      <c r="D6869" t="s">
        <v>1063</v>
      </c>
      <c r="E6869" t="s">
        <v>1064</v>
      </c>
      <c r="F6869" t="s">
        <v>10128</v>
      </c>
    </row>
    <row r="6870" spans="1:6" x14ac:dyDescent="0.35">
      <c r="A6870" t="str">
        <f t="shared" si="108"/>
        <v>RCB55G3</v>
      </c>
      <c r="B6870" t="s">
        <v>242</v>
      </c>
      <c r="C6870" t="s">
        <v>14010</v>
      </c>
      <c r="D6870" t="s">
        <v>1063</v>
      </c>
      <c r="E6870" t="s">
        <v>1064</v>
      </c>
      <c r="F6870" t="s">
        <v>9006</v>
      </c>
    </row>
    <row r="6871" spans="1:6" x14ac:dyDescent="0.35">
      <c r="A6871" t="str">
        <f t="shared" si="108"/>
        <v>RCB55Intensive Care Unit</v>
      </c>
      <c r="B6871" t="s">
        <v>242</v>
      </c>
      <c r="C6871" t="s">
        <v>14010</v>
      </c>
      <c r="D6871" t="s">
        <v>1063</v>
      </c>
      <c r="E6871" t="s">
        <v>1064</v>
      </c>
      <c r="F6871" t="s">
        <v>8797</v>
      </c>
    </row>
  </sheetData>
  <sheetProtection algorithmName="SHA-512" hashValue="m2OzYjp0p6C18WwNJfo8SNJODxW0yMknFpR3Ru2DRwoPd2Io7rxGF/mr9IEW4h2xF5p7nQaQyucBVSVcZ497kg==" saltValue="TVzPtzqCrPSUzUqCKieQyA=="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2324</v>
      </c>
      <c r="B2" t="s">
        <v>375</v>
      </c>
      <c r="C2" t="s">
        <v>8983</v>
      </c>
      <c r="D2" t="s">
        <v>14644</v>
      </c>
      <c r="F2">
        <v>1671.7</v>
      </c>
      <c r="G2">
        <v>1653.8833333333334</v>
      </c>
      <c r="H2">
        <v>1539.15</v>
      </c>
      <c r="I2">
        <v>1358.1</v>
      </c>
      <c r="J2">
        <v>0</v>
      </c>
      <c r="K2">
        <v>115</v>
      </c>
      <c r="L2">
        <v>-99</v>
      </c>
      <c r="M2">
        <v>-99</v>
      </c>
      <c r="N2">
        <v>1483.5</v>
      </c>
      <c r="O2">
        <v>1265.75</v>
      </c>
      <c r="P2">
        <v>1552.5</v>
      </c>
      <c r="Q2">
        <v>1502</v>
      </c>
      <c r="R2">
        <v>0</v>
      </c>
      <c r="S2">
        <v>0</v>
      </c>
      <c r="T2">
        <v>-99</v>
      </c>
      <c r="U2">
        <v>-99</v>
      </c>
      <c r="V2">
        <v>-99</v>
      </c>
      <c r="W2">
        <v>-99</v>
      </c>
      <c r="X2">
        <v>-99</v>
      </c>
      <c r="Y2">
        <v>-99</v>
      </c>
      <c r="Z2">
        <v>0.98934218659647866</v>
      </c>
      <c r="AA2">
        <v>0.88237013936263509</v>
      </c>
      <c r="AB2">
        <v>-99</v>
      </c>
      <c r="AC2">
        <v>-99</v>
      </c>
      <c r="AD2">
        <v>0.85321873946747562</v>
      </c>
      <c r="AE2">
        <v>0.9674718196457327</v>
      </c>
      <c r="AF2">
        <v>-99</v>
      </c>
      <c r="AG2">
        <v>-99</v>
      </c>
      <c r="AH2">
        <v>-99</v>
      </c>
      <c r="AI2">
        <v>-99</v>
      </c>
      <c r="AJ2">
        <v>828</v>
      </c>
      <c r="AK2">
        <v>3.5261272141706921</v>
      </c>
      <c r="AL2">
        <v>3.4542270531400967</v>
      </c>
      <c r="AM2">
        <v>0.1388888888888889</v>
      </c>
      <c r="AN2">
        <v>0</v>
      </c>
      <c r="AO2">
        <v>0</v>
      </c>
      <c r="AP2">
        <v>0</v>
      </c>
      <c r="AQ2">
        <v>7.1192431561996781</v>
      </c>
      <c r="AR2" t="str">
        <f>IF(A2="","",(IF(ISBLANK('Trust - Frontsheet'!$F$9),"",'Trust - Frontsheet'!$F$9)))</f>
        <v/>
      </c>
    </row>
    <row r="3" spans="1:44" x14ac:dyDescent="0.35">
      <c r="A3" t="s">
        <v>2324</v>
      </c>
      <c r="B3" t="s">
        <v>375</v>
      </c>
      <c r="C3" t="s">
        <v>11076</v>
      </c>
      <c r="D3" t="s">
        <v>14644</v>
      </c>
      <c r="F3">
        <v>1832.61666666667</v>
      </c>
      <c r="G3">
        <v>1696</v>
      </c>
      <c r="H3">
        <v>1445.75</v>
      </c>
      <c r="I3">
        <v>1341.4833333333333</v>
      </c>
      <c r="J3">
        <v>0</v>
      </c>
      <c r="K3">
        <v>0</v>
      </c>
      <c r="L3">
        <v>-99</v>
      </c>
      <c r="M3">
        <v>-99</v>
      </c>
      <c r="N3">
        <v>1426</v>
      </c>
      <c r="O3">
        <v>1092.5</v>
      </c>
      <c r="P3">
        <v>1472</v>
      </c>
      <c r="Q3">
        <v>1472</v>
      </c>
      <c r="R3">
        <v>0</v>
      </c>
      <c r="S3">
        <v>0</v>
      </c>
      <c r="T3">
        <v>-99</v>
      </c>
      <c r="U3">
        <v>-99</v>
      </c>
      <c r="V3">
        <v>-99</v>
      </c>
      <c r="W3">
        <v>-99</v>
      </c>
      <c r="X3">
        <v>-99</v>
      </c>
      <c r="Y3">
        <v>-99</v>
      </c>
      <c r="Z3">
        <v>0.92545267695553546</v>
      </c>
      <c r="AA3">
        <v>0.92788056948527298</v>
      </c>
      <c r="AB3">
        <v>-99</v>
      </c>
      <c r="AC3">
        <v>-99</v>
      </c>
      <c r="AD3">
        <v>0.7661290322580645</v>
      </c>
      <c r="AE3">
        <v>1</v>
      </c>
      <c r="AF3">
        <v>-99</v>
      </c>
      <c r="AG3">
        <v>-99</v>
      </c>
      <c r="AH3">
        <v>-99</v>
      </c>
      <c r="AI3">
        <v>-99</v>
      </c>
      <c r="AJ3">
        <v>827</v>
      </c>
      <c r="AK3">
        <v>3.3718258766626361</v>
      </c>
      <c r="AL3">
        <v>3.4020354695687227</v>
      </c>
      <c r="AM3">
        <v>0</v>
      </c>
      <c r="AN3">
        <v>0</v>
      </c>
      <c r="AO3">
        <v>0</v>
      </c>
      <c r="AP3">
        <v>0</v>
      </c>
      <c r="AQ3">
        <v>6.7738613462313584</v>
      </c>
      <c r="AR3" t="str">
        <f>IF(A3="","",(IF(ISBLANK('Trust - Frontsheet'!$F$9),"",'Trust - Frontsheet'!$F$9)))</f>
        <v/>
      </c>
    </row>
    <row r="4" spans="1:44" x14ac:dyDescent="0.35">
      <c r="A4" t="s">
        <v>2324</v>
      </c>
      <c r="B4" t="s">
        <v>375</v>
      </c>
      <c r="C4" t="s">
        <v>11078</v>
      </c>
      <c r="D4" t="s">
        <v>14723</v>
      </c>
      <c r="E4" t="s">
        <v>14641</v>
      </c>
      <c r="F4">
        <v>2962.75</v>
      </c>
      <c r="G4">
        <v>2870.1666666666665</v>
      </c>
      <c r="H4">
        <v>1988.25</v>
      </c>
      <c r="I4">
        <v>1927.75</v>
      </c>
      <c r="J4">
        <v>0</v>
      </c>
      <c r="K4">
        <v>0</v>
      </c>
      <c r="L4">
        <v>-99</v>
      </c>
      <c r="M4">
        <v>-99</v>
      </c>
      <c r="N4">
        <v>2219.5</v>
      </c>
      <c r="O4">
        <v>2179.75</v>
      </c>
      <c r="P4">
        <v>1472</v>
      </c>
      <c r="Q4">
        <v>1414.5</v>
      </c>
      <c r="R4">
        <v>0</v>
      </c>
      <c r="S4">
        <v>0</v>
      </c>
      <c r="T4">
        <v>-99</v>
      </c>
      <c r="U4">
        <v>-99</v>
      </c>
      <c r="V4">
        <v>-99</v>
      </c>
      <c r="W4">
        <v>-99</v>
      </c>
      <c r="X4">
        <v>-99</v>
      </c>
      <c r="Y4">
        <v>-99</v>
      </c>
      <c r="Z4">
        <v>0.96875087896942591</v>
      </c>
      <c r="AA4">
        <v>0.96957123098201936</v>
      </c>
      <c r="AB4">
        <v>-99</v>
      </c>
      <c r="AC4">
        <v>-99</v>
      </c>
      <c r="AD4">
        <v>0.98209056093714797</v>
      </c>
      <c r="AE4">
        <v>0.9609375</v>
      </c>
      <c r="AF4">
        <v>-99</v>
      </c>
      <c r="AG4">
        <v>-99</v>
      </c>
      <c r="AH4">
        <v>-99</v>
      </c>
      <c r="AI4">
        <v>-99</v>
      </c>
      <c r="AJ4">
        <v>1045</v>
      </c>
      <c r="AK4">
        <v>4.8324561403508763</v>
      </c>
      <c r="AL4">
        <v>3.1983253588516747</v>
      </c>
      <c r="AM4">
        <v>0</v>
      </c>
      <c r="AN4">
        <v>0</v>
      </c>
      <c r="AO4">
        <v>0</v>
      </c>
      <c r="AP4">
        <v>0</v>
      </c>
      <c r="AQ4">
        <v>8.0307814992025506</v>
      </c>
      <c r="AR4" t="str">
        <f>IF(A4="","",(IF(ISBLANK('Trust - Frontsheet'!$F$9),"",'Trust - Frontsheet'!$F$9)))</f>
        <v/>
      </c>
    </row>
    <row r="5" spans="1:44" x14ac:dyDescent="0.35">
      <c r="A5" t="s">
        <v>2324</v>
      </c>
      <c r="B5" t="s">
        <v>375</v>
      </c>
      <c r="C5" t="s">
        <v>13103</v>
      </c>
      <c r="D5" t="s">
        <v>14723</v>
      </c>
      <c r="E5" t="s">
        <v>14641</v>
      </c>
      <c r="F5">
        <v>1788.38333333333</v>
      </c>
      <c r="G5">
        <v>1475.3166666666666</v>
      </c>
      <c r="H5">
        <v>1441.0333333333299</v>
      </c>
      <c r="I5">
        <v>722.58333333333337</v>
      </c>
      <c r="J5">
        <v>0</v>
      </c>
      <c r="K5">
        <v>0</v>
      </c>
      <c r="L5">
        <v>-99</v>
      </c>
      <c r="M5">
        <v>-99</v>
      </c>
      <c r="N5">
        <v>1055.5</v>
      </c>
      <c r="O5">
        <v>1008.9166666666666</v>
      </c>
      <c r="P5">
        <v>720</v>
      </c>
      <c r="Q5">
        <v>609.5</v>
      </c>
      <c r="R5">
        <v>0</v>
      </c>
      <c r="S5">
        <v>0</v>
      </c>
      <c r="T5">
        <v>-99</v>
      </c>
      <c r="U5">
        <v>-99</v>
      </c>
      <c r="V5">
        <v>-99</v>
      </c>
      <c r="W5">
        <v>-99</v>
      </c>
      <c r="X5">
        <v>-99</v>
      </c>
      <c r="Y5">
        <v>-99</v>
      </c>
      <c r="Z5">
        <v>0.82494431656151423</v>
      </c>
      <c r="AA5">
        <v>0.50143415604543162</v>
      </c>
      <c r="AB5">
        <v>-99</v>
      </c>
      <c r="AC5">
        <v>-99</v>
      </c>
      <c r="AD5">
        <v>0.95586609821569557</v>
      </c>
      <c r="AE5">
        <v>0.84652777777777777</v>
      </c>
      <c r="AF5">
        <v>-99</v>
      </c>
      <c r="AG5">
        <v>-99</v>
      </c>
      <c r="AH5">
        <v>-99</v>
      </c>
      <c r="AI5">
        <v>-99</v>
      </c>
      <c r="AJ5">
        <v>701</v>
      </c>
      <c r="AK5">
        <v>3.5438421302900616</v>
      </c>
      <c r="AL5">
        <v>1.9002615311459821</v>
      </c>
      <c r="AM5">
        <v>0</v>
      </c>
      <c r="AN5">
        <v>0</v>
      </c>
      <c r="AO5">
        <v>0</v>
      </c>
      <c r="AP5">
        <v>0</v>
      </c>
      <c r="AQ5">
        <v>5.4441036614360439</v>
      </c>
      <c r="AR5" t="str">
        <f>IF(A5="","",(IF(ISBLANK('Trust - Frontsheet'!$F$9),"",'Trust - Frontsheet'!$F$9)))</f>
        <v/>
      </c>
    </row>
    <row r="6" spans="1:44" x14ac:dyDescent="0.35">
      <c r="A6" t="s">
        <v>2324</v>
      </c>
      <c r="B6" t="s">
        <v>375</v>
      </c>
      <c r="C6" t="s">
        <v>13104</v>
      </c>
      <c r="D6" t="s">
        <v>14641</v>
      </c>
      <c r="E6" t="s">
        <v>14642</v>
      </c>
      <c r="F6">
        <v>1785</v>
      </c>
      <c r="G6">
        <v>1483.9166666666667</v>
      </c>
      <c r="H6">
        <v>1469.95</v>
      </c>
      <c r="I6">
        <v>1249</v>
      </c>
      <c r="J6">
        <v>0</v>
      </c>
      <c r="K6">
        <v>0</v>
      </c>
      <c r="L6">
        <v>-99</v>
      </c>
      <c r="M6">
        <v>-99</v>
      </c>
      <c r="N6">
        <v>1069.5</v>
      </c>
      <c r="O6">
        <v>1070.5</v>
      </c>
      <c r="P6">
        <v>1035</v>
      </c>
      <c r="Q6">
        <v>1008.75</v>
      </c>
      <c r="R6">
        <v>0</v>
      </c>
      <c r="S6">
        <v>0</v>
      </c>
      <c r="T6">
        <v>-99</v>
      </c>
      <c r="U6">
        <v>-99</v>
      </c>
      <c r="V6">
        <v>-99</v>
      </c>
      <c r="W6">
        <v>-99</v>
      </c>
      <c r="X6">
        <v>-99</v>
      </c>
      <c r="Y6">
        <v>-99</v>
      </c>
      <c r="Z6">
        <v>0.8313258636788049</v>
      </c>
      <c r="AA6">
        <v>0.84968876492397694</v>
      </c>
      <c r="AB6">
        <v>-99</v>
      </c>
      <c r="AC6">
        <v>-99</v>
      </c>
      <c r="AD6">
        <v>1.0009350163627864</v>
      </c>
      <c r="AE6">
        <v>0.97463768115942029</v>
      </c>
      <c r="AF6">
        <v>-99</v>
      </c>
      <c r="AG6">
        <v>-99</v>
      </c>
      <c r="AH6">
        <v>-99</v>
      </c>
      <c r="AI6">
        <v>-99</v>
      </c>
      <c r="AJ6">
        <v>771</v>
      </c>
      <c r="AK6">
        <v>3.3131214872460011</v>
      </c>
      <c r="AL6">
        <v>2.9283398184176392</v>
      </c>
      <c r="AM6">
        <v>0</v>
      </c>
      <c r="AN6">
        <v>0</v>
      </c>
      <c r="AO6">
        <v>0</v>
      </c>
      <c r="AP6">
        <v>0</v>
      </c>
      <c r="AQ6">
        <v>6.2414613056636403</v>
      </c>
      <c r="AR6" t="str">
        <f>IF(A6="","",(IF(ISBLANK('Trust - Frontsheet'!$F$9),"",'Trust - Frontsheet'!$F$9)))</f>
        <v/>
      </c>
    </row>
    <row r="7" spans="1:44" x14ac:dyDescent="0.35">
      <c r="A7" t="s">
        <v>2324</v>
      </c>
      <c r="B7" t="s">
        <v>375</v>
      </c>
      <c r="C7" t="s">
        <v>12211</v>
      </c>
      <c r="D7" t="s">
        <v>14651</v>
      </c>
      <c r="E7" t="s">
        <v>14645</v>
      </c>
      <c r="F7">
        <v>1429</v>
      </c>
      <c r="G7">
        <v>1418.0833333333333</v>
      </c>
      <c r="H7">
        <v>736</v>
      </c>
      <c r="I7">
        <v>577</v>
      </c>
      <c r="J7">
        <v>0</v>
      </c>
      <c r="K7">
        <v>0</v>
      </c>
      <c r="L7">
        <v>-99</v>
      </c>
      <c r="M7">
        <v>-99</v>
      </c>
      <c r="N7">
        <v>1081</v>
      </c>
      <c r="O7">
        <v>1031.05</v>
      </c>
      <c r="P7">
        <v>736</v>
      </c>
      <c r="Q7">
        <v>586.5</v>
      </c>
      <c r="R7">
        <v>0</v>
      </c>
      <c r="S7">
        <v>0</v>
      </c>
      <c r="T7">
        <v>-99</v>
      </c>
      <c r="U7">
        <v>-99</v>
      </c>
      <c r="V7">
        <v>-99</v>
      </c>
      <c r="W7">
        <v>-99</v>
      </c>
      <c r="X7">
        <v>-99</v>
      </c>
      <c r="Y7">
        <v>-99</v>
      </c>
      <c r="Z7">
        <v>0.9923606251457896</v>
      </c>
      <c r="AA7">
        <v>0.78396739130434778</v>
      </c>
      <c r="AB7">
        <v>-99</v>
      </c>
      <c r="AC7">
        <v>-99</v>
      </c>
      <c r="AD7">
        <v>0.95379278445883442</v>
      </c>
      <c r="AE7">
        <v>0.796875</v>
      </c>
      <c r="AF7">
        <v>-99</v>
      </c>
      <c r="AG7">
        <v>-99</v>
      </c>
      <c r="AH7">
        <v>-99</v>
      </c>
      <c r="AI7">
        <v>-99</v>
      </c>
      <c r="AJ7">
        <v>490</v>
      </c>
      <c r="AK7">
        <v>4.9982312925170067</v>
      </c>
      <c r="AL7">
        <v>2.3744897959183673</v>
      </c>
      <c r="AM7">
        <v>0</v>
      </c>
      <c r="AN7">
        <v>0</v>
      </c>
      <c r="AO7">
        <v>0</v>
      </c>
      <c r="AP7">
        <v>0</v>
      </c>
      <c r="AQ7">
        <v>7.372721088435374</v>
      </c>
      <c r="AR7" t="str">
        <f>IF(A7="","",(IF(ISBLANK('Trust - Frontsheet'!$F$9),"",'Trust - Frontsheet'!$F$9)))</f>
        <v/>
      </c>
    </row>
    <row r="8" spans="1:44" x14ac:dyDescent="0.35">
      <c r="A8" t="s">
        <v>2324</v>
      </c>
      <c r="B8" t="s">
        <v>375</v>
      </c>
      <c r="C8" t="s">
        <v>10215</v>
      </c>
      <c r="D8" t="s">
        <v>14665</v>
      </c>
      <c r="E8" t="s">
        <v>14659</v>
      </c>
      <c r="F8">
        <v>1846.5</v>
      </c>
      <c r="G8">
        <v>1654.5</v>
      </c>
      <c r="H8">
        <v>1761.25</v>
      </c>
      <c r="I8">
        <v>1209</v>
      </c>
      <c r="J8">
        <v>0</v>
      </c>
      <c r="K8">
        <v>0</v>
      </c>
      <c r="L8">
        <v>-99</v>
      </c>
      <c r="M8">
        <v>-99</v>
      </c>
      <c r="N8">
        <v>1195.5</v>
      </c>
      <c r="O8">
        <v>1158.5</v>
      </c>
      <c r="P8">
        <v>1583</v>
      </c>
      <c r="Q8">
        <v>1330.5</v>
      </c>
      <c r="R8">
        <v>0</v>
      </c>
      <c r="S8">
        <v>0</v>
      </c>
      <c r="T8">
        <v>-99</v>
      </c>
      <c r="U8">
        <v>-99</v>
      </c>
      <c r="V8">
        <v>-99</v>
      </c>
      <c r="W8">
        <v>-99</v>
      </c>
      <c r="X8">
        <v>-99</v>
      </c>
      <c r="Y8">
        <v>-99</v>
      </c>
      <c r="Z8">
        <v>0.89601949634443545</v>
      </c>
      <c r="AA8">
        <v>0.68644428672817603</v>
      </c>
      <c r="AB8">
        <v>-99</v>
      </c>
      <c r="AC8">
        <v>-99</v>
      </c>
      <c r="AD8">
        <v>0.96905060644081975</v>
      </c>
      <c r="AE8">
        <v>0.84049273531269741</v>
      </c>
      <c r="AF8">
        <v>-99</v>
      </c>
      <c r="AG8">
        <v>-99</v>
      </c>
      <c r="AH8">
        <v>-99</v>
      </c>
      <c r="AI8">
        <v>-99</v>
      </c>
      <c r="AJ8">
        <v>868</v>
      </c>
      <c r="AK8">
        <v>3.2407834101382487</v>
      </c>
      <c r="AL8">
        <v>2.9256912442396312</v>
      </c>
      <c r="AM8">
        <v>0</v>
      </c>
      <c r="AN8">
        <v>0</v>
      </c>
      <c r="AO8">
        <v>0</v>
      </c>
      <c r="AP8">
        <v>0</v>
      </c>
      <c r="AQ8">
        <v>6.1664746543778799</v>
      </c>
      <c r="AR8" t="str">
        <f>IF(A8="","",(IF(ISBLANK('Trust - Frontsheet'!$F$9),"",'Trust - Frontsheet'!$F$9)))</f>
        <v/>
      </c>
    </row>
    <row r="9" spans="1:44" x14ac:dyDescent="0.35">
      <c r="A9" t="s">
        <v>2324</v>
      </c>
      <c r="B9" t="s">
        <v>375</v>
      </c>
      <c r="C9" t="s">
        <v>10213</v>
      </c>
      <c r="D9" t="s">
        <v>14679</v>
      </c>
      <c r="E9" t="s">
        <v>14659</v>
      </c>
      <c r="F9">
        <v>1909.5</v>
      </c>
      <c r="G9">
        <v>1562.25</v>
      </c>
      <c r="H9">
        <v>1679</v>
      </c>
      <c r="I9">
        <v>1304.75</v>
      </c>
      <c r="J9">
        <v>0</v>
      </c>
      <c r="K9">
        <v>0</v>
      </c>
      <c r="L9">
        <v>-99</v>
      </c>
      <c r="M9">
        <v>-99</v>
      </c>
      <c r="N9">
        <v>1207.5</v>
      </c>
      <c r="O9">
        <v>1115</v>
      </c>
      <c r="P9">
        <v>1517.5</v>
      </c>
      <c r="Q9">
        <v>1368.5</v>
      </c>
      <c r="R9">
        <v>0</v>
      </c>
      <c r="S9">
        <v>0</v>
      </c>
      <c r="T9">
        <v>-99</v>
      </c>
      <c r="U9">
        <v>-99</v>
      </c>
      <c r="V9">
        <v>-99</v>
      </c>
      <c r="W9">
        <v>-99</v>
      </c>
      <c r="X9">
        <v>-99</v>
      </c>
      <c r="Y9">
        <v>-99</v>
      </c>
      <c r="Z9">
        <v>0.81814611154752548</v>
      </c>
      <c r="AA9">
        <v>0.77709946396664686</v>
      </c>
      <c r="AB9">
        <v>-99</v>
      </c>
      <c r="AC9">
        <v>-99</v>
      </c>
      <c r="AD9">
        <v>0.92339544513457561</v>
      </c>
      <c r="AE9">
        <v>0.90181219110378907</v>
      </c>
      <c r="AF9">
        <v>-99</v>
      </c>
      <c r="AG9">
        <v>-99</v>
      </c>
      <c r="AH9">
        <v>-99</v>
      </c>
      <c r="AI9">
        <v>-99</v>
      </c>
      <c r="AJ9">
        <v>805</v>
      </c>
      <c r="AK9">
        <v>3.3257763975155279</v>
      </c>
      <c r="AL9">
        <v>3.3208074534161489</v>
      </c>
      <c r="AM9">
        <v>0</v>
      </c>
      <c r="AN9">
        <v>0</v>
      </c>
      <c r="AO9">
        <v>0</v>
      </c>
      <c r="AP9">
        <v>0</v>
      </c>
      <c r="AQ9">
        <v>6.6465838509316768</v>
      </c>
      <c r="AR9" t="str">
        <f>IF(A9="","",(IF(ISBLANK('Trust - Frontsheet'!$F$9),"",'Trust - Frontsheet'!$F$9)))</f>
        <v/>
      </c>
    </row>
    <row r="10" spans="1:44" x14ac:dyDescent="0.35">
      <c r="A10" t="s">
        <v>2324</v>
      </c>
      <c r="B10" t="s">
        <v>375</v>
      </c>
      <c r="C10" t="s">
        <v>10221</v>
      </c>
      <c r="D10" t="s">
        <v>14679</v>
      </c>
      <c r="F10">
        <v>2451</v>
      </c>
      <c r="G10">
        <v>2085</v>
      </c>
      <c r="H10">
        <v>1955</v>
      </c>
      <c r="I10">
        <v>1569</v>
      </c>
      <c r="J10">
        <v>0</v>
      </c>
      <c r="K10">
        <v>92</v>
      </c>
      <c r="L10">
        <v>-99</v>
      </c>
      <c r="M10">
        <v>-99</v>
      </c>
      <c r="N10">
        <v>2208</v>
      </c>
      <c r="O10">
        <v>1857.5</v>
      </c>
      <c r="P10">
        <v>1710.5</v>
      </c>
      <c r="Q10">
        <v>1437</v>
      </c>
      <c r="R10">
        <v>0</v>
      </c>
      <c r="S10">
        <v>0</v>
      </c>
      <c r="T10">
        <v>-99</v>
      </c>
      <c r="U10">
        <v>-99</v>
      </c>
      <c r="V10">
        <v>-99</v>
      </c>
      <c r="W10">
        <v>-99</v>
      </c>
      <c r="X10">
        <v>-99</v>
      </c>
      <c r="Y10">
        <v>-99</v>
      </c>
      <c r="Z10">
        <v>0.85067319461444313</v>
      </c>
      <c r="AA10">
        <v>0.80255754475703323</v>
      </c>
      <c r="AB10">
        <v>-99</v>
      </c>
      <c r="AC10">
        <v>-99</v>
      </c>
      <c r="AD10">
        <v>0.84125905797101452</v>
      </c>
      <c r="AE10">
        <v>0.84010523238819057</v>
      </c>
      <c r="AF10">
        <v>-99</v>
      </c>
      <c r="AG10">
        <v>-99</v>
      </c>
      <c r="AH10">
        <v>-99</v>
      </c>
      <c r="AI10">
        <v>-99</v>
      </c>
      <c r="AJ10">
        <v>804</v>
      </c>
      <c r="AK10">
        <v>4.903606965174129</v>
      </c>
      <c r="AL10">
        <v>3.7388059701492535</v>
      </c>
      <c r="AM10">
        <v>0.11442786069651742</v>
      </c>
      <c r="AN10">
        <v>0</v>
      </c>
      <c r="AO10">
        <v>0</v>
      </c>
      <c r="AP10">
        <v>0</v>
      </c>
      <c r="AQ10">
        <v>8.7568407960199011</v>
      </c>
      <c r="AR10" t="str">
        <f>IF(A10="","",(IF(ISBLANK('Trust - Frontsheet'!$F$9),"",'Trust - Frontsheet'!$F$9)))</f>
        <v/>
      </c>
    </row>
    <row r="11" spans="1:44" x14ac:dyDescent="0.35">
      <c r="A11" t="s">
        <v>2324</v>
      </c>
      <c r="B11" t="s">
        <v>375</v>
      </c>
      <c r="C11" t="s">
        <v>8388</v>
      </c>
      <c r="D11" t="s">
        <v>14676</v>
      </c>
      <c r="F11">
        <v>3679.75</v>
      </c>
      <c r="G11">
        <v>3117.75</v>
      </c>
      <c r="H11">
        <v>2722</v>
      </c>
      <c r="I11">
        <v>2448.5</v>
      </c>
      <c r="J11">
        <v>0</v>
      </c>
      <c r="K11">
        <v>0</v>
      </c>
      <c r="L11">
        <v>-99</v>
      </c>
      <c r="M11">
        <v>-99</v>
      </c>
      <c r="N11">
        <v>3540.25</v>
      </c>
      <c r="O11">
        <v>3197.75</v>
      </c>
      <c r="P11">
        <v>2287</v>
      </c>
      <c r="Q11">
        <v>2101.5</v>
      </c>
      <c r="R11">
        <v>0</v>
      </c>
      <c r="S11">
        <v>0</v>
      </c>
      <c r="T11">
        <v>-99</v>
      </c>
      <c r="U11">
        <v>-99</v>
      </c>
      <c r="V11">
        <v>-99</v>
      </c>
      <c r="W11">
        <v>-99</v>
      </c>
      <c r="X11">
        <v>-99</v>
      </c>
      <c r="Y11">
        <v>-99</v>
      </c>
      <c r="Z11">
        <v>0.84727223316801414</v>
      </c>
      <c r="AA11">
        <v>0.89952240999265243</v>
      </c>
      <c r="AB11">
        <v>-99</v>
      </c>
      <c r="AC11">
        <v>-99</v>
      </c>
      <c r="AD11">
        <v>0.90325541981498481</v>
      </c>
      <c r="AE11">
        <v>0.91888937472671617</v>
      </c>
      <c r="AF11">
        <v>-99</v>
      </c>
      <c r="AG11">
        <v>-99</v>
      </c>
      <c r="AH11">
        <v>-99</v>
      </c>
      <c r="AI11">
        <v>-99</v>
      </c>
      <c r="AJ11">
        <v>1510</v>
      </c>
      <c r="AK11">
        <v>4.1824503311258274</v>
      </c>
      <c r="AL11">
        <v>3.0132450331125828</v>
      </c>
      <c r="AM11">
        <v>0</v>
      </c>
      <c r="AN11">
        <v>0</v>
      </c>
      <c r="AO11">
        <v>0</v>
      </c>
      <c r="AP11">
        <v>0</v>
      </c>
      <c r="AQ11">
        <v>7.1956953642384107</v>
      </c>
      <c r="AR11" t="str">
        <f>IF(A11="","",(IF(ISBLANK('Trust - Frontsheet'!$F$9),"",'Trust - Frontsheet'!$F$9)))</f>
        <v/>
      </c>
    </row>
    <row r="12" spans="1:44" x14ac:dyDescent="0.35">
      <c r="A12" t="s">
        <v>2324</v>
      </c>
      <c r="B12" t="s">
        <v>375</v>
      </c>
      <c r="C12" t="s">
        <v>13110</v>
      </c>
      <c r="D12" t="s">
        <v>14683</v>
      </c>
      <c r="E12" t="s">
        <v>14659</v>
      </c>
      <c r="F12">
        <v>1763.5</v>
      </c>
      <c r="G12">
        <v>1443</v>
      </c>
      <c r="H12">
        <v>1336</v>
      </c>
      <c r="I12">
        <v>1086.6666666666667</v>
      </c>
      <c r="J12">
        <v>0</v>
      </c>
      <c r="K12">
        <v>0</v>
      </c>
      <c r="L12">
        <v>-99</v>
      </c>
      <c r="M12">
        <v>-99</v>
      </c>
      <c r="N12">
        <v>1069.5</v>
      </c>
      <c r="O12">
        <v>983.75</v>
      </c>
      <c r="P12">
        <v>1184.5</v>
      </c>
      <c r="Q12">
        <v>1079.0833333333333</v>
      </c>
      <c r="R12">
        <v>0</v>
      </c>
      <c r="S12">
        <v>0</v>
      </c>
      <c r="T12">
        <v>-99</v>
      </c>
      <c r="U12">
        <v>-99</v>
      </c>
      <c r="V12">
        <v>-99</v>
      </c>
      <c r="W12">
        <v>-99</v>
      </c>
      <c r="X12">
        <v>-99</v>
      </c>
      <c r="Y12">
        <v>-99</v>
      </c>
      <c r="Z12">
        <v>0.81825914374822795</v>
      </c>
      <c r="AA12">
        <v>0.81337325349301404</v>
      </c>
      <c r="AB12">
        <v>-99</v>
      </c>
      <c r="AC12">
        <v>-99</v>
      </c>
      <c r="AD12">
        <v>0.91982234689107056</v>
      </c>
      <c r="AE12">
        <v>0.91100323624595458</v>
      </c>
      <c r="AF12">
        <v>-99</v>
      </c>
      <c r="AG12">
        <v>-99</v>
      </c>
      <c r="AH12">
        <v>-99</v>
      </c>
      <c r="AI12">
        <v>-99</v>
      </c>
      <c r="AJ12">
        <v>849</v>
      </c>
      <c r="AK12">
        <v>2.8583627797408715</v>
      </c>
      <c r="AL12">
        <v>2.5509422850412249</v>
      </c>
      <c r="AM12">
        <v>0</v>
      </c>
      <c r="AN12">
        <v>0</v>
      </c>
      <c r="AO12">
        <v>0</v>
      </c>
      <c r="AP12">
        <v>0</v>
      </c>
      <c r="AQ12">
        <v>5.4093050647820968</v>
      </c>
      <c r="AR12" t="str">
        <f>IF(A12="","",(IF(ISBLANK('Trust - Frontsheet'!$F$9),"",'Trust - Frontsheet'!$F$9)))</f>
        <v/>
      </c>
    </row>
    <row r="13" spans="1:44" x14ac:dyDescent="0.35">
      <c r="A13" t="s">
        <v>2324</v>
      </c>
      <c r="B13" t="s">
        <v>375</v>
      </c>
      <c r="C13" t="s">
        <v>11734</v>
      </c>
      <c r="D13" t="s">
        <v>14683</v>
      </c>
      <c r="E13" t="s">
        <v>14659</v>
      </c>
      <c r="F13">
        <v>1751</v>
      </c>
      <c r="G13">
        <v>1473.5</v>
      </c>
      <c r="H13">
        <v>1489.5</v>
      </c>
      <c r="I13">
        <v>1261</v>
      </c>
      <c r="J13">
        <v>0</v>
      </c>
      <c r="K13">
        <v>0</v>
      </c>
      <c r="L13">
        <v>-99</v>
      </c>
      <c r="M13">
        <v>-99</v>
      </c>
      <c r="N13">
        <v>1069.5</v>
      </c>
      <c r="O13">
        <v>1034</v>
      </c>
      <c r="P13">
        <v>1273</v>
      </c>
      <c r="Q13">
        <v>1207.5</v>
      </c>
      <c r="R13">
        <v>0</v>
      </c>
      <c r="S13">
        <v>0</v>
      </c>
      <c r="T13">
        <v>-99</v>
      </c>
      <c r="U13">
        <v>-99</v>
      </c>
      <c r="V13">
        <v>-99</v>
      </c>
      <c r="W13">
        <v>-99</v>
      </c>
      <c r="X13">
        <v>-99</v>
      </c>
      <c r="Y13">
        <v>-99</v>
      </c>
      <c r="Z13">
        <v>0.84151913192461447</v>
      </c>
      <c r="AA13">
        <v>0.84659281638133599</v>
      </c>
      <c r="AB13">
        <v>-99</v>
      </c>
      <c r="AC13">
        <v>-99</v>
      </c>
      <c r="AD13">
        <v>0.96680691912108463</v>
      </c>
      <c r="AE13">
        <v>0.94854673998428907</v>
      </c>
      <c r="AF13">
        <v>-99</v>
      </c>
      <c r="AG13">
        <v>-99</v>
      </c>
      <c r="AH13">
        <v>-99</v>
      </c>
      <c r="AI13">
        <v>-99</v>
      </c>
      <c r="AJ13">
        <v>846</v>
      </c>
      <c r="AK13">
        <v>2.9639479905437351</v>
      </c>
      <c r="AL13">
        <v>2.9178486997635935</v>
      </c>
      <c r="AM13">
        <v>0</v>
      </c>
      <c r="AN13">
        <v>0</v>
      </c>
      <c r="AO13">
        <v>0</v>
      </c>
      <c r="AP13">
        <v>0</v>
      </c>
      <c r="AQ13">
        <v>5.8817966903073282</v>
      </c>
      <c r="AR13" t="str">
        <f>IF(A13="","",(IF(ISBLANK('Trust - Frontsheet'!$F$9),"",'Trust - Frontsheet'!$F$9)))</f>
        <v/>
      </c>
    </row>
    <row r="14" spans="1:44" x14ac:dyDescent="0.35">
      <c r="A14" t="s">
        <v>2324</v>
      </c>
      <c r="B14" t="s">
        <v>375</v>
      </c>
      <c r="C14" t="s">
        <v>13112</v>
      </c>
      <c r="D14" t="s">
        <v>14662</v>
      </c>
      <c r="F14">
        <v>2051</v>
      </c>
      <c r="G14">
        <v>1443.3833333333334</v>
      </c>
      <c r="H14">
        <v>1311</v>
      </c>
      <c r="I14">
        <v>1155.1666666666667</v>
      </c>
      <c r="J14">
        <v>0</v>
      </c>
      <c r="K14">
        <v>11.5</v>
      </c>
      <c r="L14">
        <v>-99</v>
      </c>
      <c r="M14">
        <v>-99</v>
      </c>
      <c r="N14">
        <v>1173</v>
      </c>
      <c r="O14">
        <v>998.83333333333337</v>
      </c>
      <c r="P14">
        <v>1104</v>
      </c>
      <c r="Q14">
        <v>1056</v>
      </c>
      <c r="R14">
        <v>0</v>
      </c>
      <c r="S14">
        <v>0</v>
      </c>
      <c r="T14">
        <v>-99</v>
      </c>
      <c r="U14">
        <v>-99</v>
      </c>
      <c r="V14">
        <v>-99</v>
      </c>
      <c r="W14">
        <v>-99</v>
      </c>
      <c r="X14">
        <v>-99</v>
      </c>
      <c r="Y14">
        <v>-99</v>
      </c>
      <c r="Z14">
        <v>0.70374614009426306</v>
      </c>
      <c r="AA14">
        <v>0.88113399440630569</v>
      </c>
      <c r="AB14">
        <v>-99</v>
      </c>
      <c r="AC14">
        <v>-99</v>
      </c>
      <c r="AD14">
        <v>0.85152031827223651</v>
      </c>
      <c r="AE14">
        <v>0.95652173913043481</v>
      </c>
      <c r="AF14">
        <v>-99</v>
      </c>
      <c r="AG14">
        <v>-99</v>
      </c>
      <c r="AH14">
        <v>-99</v>
      </c>
      <c r="AI14">
        <v>-99</v>
      </c>
      <c r="AJ14">
        <v>680</v>
      </c>
      <c r="AK14">
        <v>3.5914950980392155</v>
      </c>
      <c r="AL14">
        <v>3.2517156862745105</v>
      </c>
      <c r="AM14">
        <v>1.6911764705882352E-2</v>
      </c>
      <c r="AN14">
        <v>0</v>
      </c>
      <c r="AO14">
        <v>0</v>
      </c>
      <c r="AP14">
        <v>0</v>
      </c>
      <c r="AQ14">
        <v>6.8601225490196081</v>
      </c>
      <c r="AR14" t="str">
        <f>IF(A14="","",(IF(ISBLANK('Trust - Frontsheet'!$F$9),"",'Trust - Frontsheet'!$F$9)))</f>
        <v/>
      </c>
    </row>
    <row r="15" spans="1:44" x14ac:dyDescent="0.35">
      <c r="A15" t="s">
        <v>2324</v>
      </c>
      <c r="B15" t="s">
        <v>375</v>
      </c>
      <c r="C15" t="s">
        <v>13113</v>
      </c>
      <c r="D15" t="s">
        <v>14684</v>
      </c>
      <c r="E15" t="s">
        <v>14705</v>
      </c>
      <c r="F15">
        <v>1740.4833333333299</v>
      </c>
      <c r="G15">
        <v>1132.6333333333334</v>
      </c>
      <c r="H15">
        <v>1171</v>
      </c>
      <c r="I15">
        <v>1017.25</v>
      </c>
      <c r="J15">
        <v>0</v>
      </c>
      <c r="K15">
        <v>80.5</v>
      </c>
      <c r="L15">
        <v>-99</v>
      </c>
      <c r="M15">
        <v>-99</v>
      </c>
      <c r="N15">
        <v>1035</v>
      </c>
      <c r="O15">
        <v>897</v>
      </c>
      <c r="P15">
        <v>563.5</v>
      </c>
      <c r="Q15">
        <v>574</v>
      </c>
      <c r="R15">
        <v>0</v>
      </c>
      <c r="S15">
        <v>0</v>
      </c>
      <c r="T15">
        <v>-99</v>
      </c>
      <c r="U15">
        <v>-99</v>
      </c>
      <c r="V15">
        <v>-99</v>
      </c>
      <c r="W15">
        <v>-99</v>
      </c>
      <c r="X15">
        <v>-99</v>
      </c>
      <c r="Y15">
        <v>-99</v>
      </c>
      <c r="Z15">
        <v>0.65075793122600178</v>
      </c>
      <c r="AA15">
        <v>0.86870196413321943</v>
      </c>
      <c r="AB15">
        <v>-99</v>
      </c>
      <c r="AC15">
        <v>-99</v>
      </c>
      <c r="AD15">
        <v>0.8666666666666667</v>
      </c>
      <c r="AE15">
        <v>1.0186335403726707</v>
      </c>
      <c r="AF15">
        <v>-99</v>
      </c>
      <c r="AG15">
        <v>-99</v>
      </c>
      <c r="AH15">
        <v>-99</v>
      </c>
      <c r="AI15">
        <v>-99</v>
      </c>
      <c r="AJ15">
        <v>527</v>
      </c>
      <c r="AK15">
        <v>3.8512966476913348</v>
      </c>
      <c r="AL15">
        <v>3.019449715370019</v>
      </c>
      <c r="AM15">
        <v>0.15275142314990511</v>
      </c>
      <c r="AN15">
        <v>0</v>
      </c>
      <c r="AO15">
        <v>0</v>
      </c>
      <c r="AP15">
        <v>0</v>
      </c>
      <c r="AQ15">
        <v>7.0234977862112586</v>
      </c>
      <c r="AR15" t="str">
        <f>IF(A15="","",(IF(ISBLANK('Trust - Frontsheet'!$F$9),"",'Trust - Frontsheet'!$F$9)))</f>
        <v/>
      </c>
    </row>
    <row r="16" spans="1:44" x14ac:dyDescent="0.35">
      <c r="A16" t="s">
        <v>2324</v>
      </c>
      <c r="B16" t="s">
        <v>375</v>
      </c>
      <c r="C16" t="s">
        <v>9133</v>
      </c>
      <c r="D16" t="s">
        <v>14696</v>
      </c>
      <c r="F16">
        <v>3829</v>
      </c>
      <c r="G16">
        <v>1980.25</v>
      </c>
      <c r="H16">
        <v>2410.5</v>
      </c>
      <c r="I16">
        <v>1413.5</v>
      </c>
      <c r="J16">
        <v>0</v>
      </c>
      <c r="K16">
        <v>0</v>
      </c>
      <c r="L16">
        <v>-99</v>
      </c>
      <c r="M16">
        <v>-99</v>
      </c>
      <c r="N16">
        <v>2244</v>
      </c>
      <c r="O16">
        <v>1560.5</v>
      </c>
      <c r="P16">
        <v>1932</v>
      </c>
      <c r="Q16">
        <v>1143.5</v>
      </c>
      <c r="R16">
        <v>0</v>
      </c>
      <c r="S16">
        <v>0</v>
      </c>
      <c r="T16">
        <v>-99</v>
      </c>
      <c r="U16">
        <v>-99</v>
      </c>
      <c r="V16">
        <v>-99</v>
      </c>
      <c r="W16">
        <v>-99</v>
      </c>
      <c r="X16">
        <v>-99</v>
      </c>
      <c r="Y16">
        <v>-99</v>
      </c>
      <c r="Z16">
        <v>0.5171715852703056</v>
      </c>
      <c r="AA16">
        <v>0.5863928645509231</v>
      </c>
      <c r="AB16">
        <v>-99</v>
      </c>
      <c r="AC16">
        <v>-99</v>
      </c>
      <c r="AD16">
        <v>0.69540998217468808</v>
      </c>
      <c r="AE16">
        <v>0.5918737060041408</v>
      </c>
      <c r="AF16">
        <v>-99</v>
      </c>
      <c r="AG16">
        <v>-99</v>
      </c>
      <c r="AH16">
        <v>-99</v>
      </c>
      <c r="AI16">
        <v>-99</v>
      </c>
      <c r="AJ16">
        <v>781</v>
      </c>
      <c r="AK16">
        <v>4.5336107554417415</v>
      </c>
      <c r="AL16">
        <v>3.2740076824583868</v>
      </c>
      <c r="AM16">
        <v>0</v>
      </c>
      <c r="AN16">
        <v>0</v>
      </c>
      <c r="AO16">
        <v>0</v>
      </c>
      <c r="AP16">
        <v>0</v>
      </c>
      <c r="AQ16">
        <v>7.8076184379001283</v>
      </c>
      <c r="AR16" t="str">
        <f>IF(A16="","",(IF(ISBLANK('Trust - Frontsheet'!$F$9),"",'Trust - Frontsheet'!$F$9)))</f>
        <v/>
      </c>
    </row>
    <row r="17" spans="1:44" x14ac:dyDescent="0.35">
      <c r="A17" t="s">
        <v>2324</v>
      </c>
      <c r="B17" t="s">
        <v>375</v>
      </c>
      <c r="C17" t="s">
        <v>13107</v>
      </c>
      <c r="D17" t="s">
        <v>14672</v>
      </c>
      <c r="F17">
        <v>3802</v>
      </c>
      <c r="G17">
        <v>3528.75</v>
      </c>
      <c r="H17">
        <v>1345.5</v>
      </c>
      <c r="I17">
        <v>1180.75</v>
      </c>
      <c r="J17">
        <v>0</v>
      </c>
      <c r="K17">
        <v>0</v>
      </c>
      <c r="L17">
        <v>-99</v>
      </c>
      <c r="M17">
        <v>-99</v>
      </c>
      <c r="N17">
        <v>3575.75</v>
      </c>
      <c r="O17">
        <v>3219.25</v>
      </c>
      <c r="P17">
        <v>1115.5</v>
      </c>
      <c r="Q17">
        <v>1103.25</v>
      </c>
      <c r="R17">
        <v>0</v>
      </c>
      <c r="S17">
        <v>0</v>
      </c>
      <c r="T17">
        <v>-99</v>
      </c>
      <c r="U17">
        <v>-99</v>
      </c>
      <c r="V17">
        <v>-99</v>
      </c>
      <c r="W17">
        <v>-99</v>
      </c>
      <c r="X17">
        <v>-99</v>
      </c>
      <c r="Y17">
        <v>-99</v>
      </c>
      <c r="Z17">
        <v>0.92812993161493951</v>
      </c>
      <c r="AA17">
        <v>0.87755481233742105</v>
      </c>
      <c r="AB17">
        <v>-99</v>
      </c>
      <c r="AC17">
        <v>-99</v>
      </c>
      <c r="AD17">
        <v>0.90030063623016154</v>
      </c>
      <c r="AE17">
        <v>0.98901837740923348</v>
      </c>
      <c r="AF17">
        <v>-99</v>
      </c>
      <c r="AG17">
        <v>-99</v>
      </c>
      <c r="AH17">
        <v>-99</v>
      </c>
      <c r="AI17">
        <v>-99</v>
      </c>
      <c r="AJ17">
        <v>864</v>
      </c>
      <c r="AK17">
        <v>7.8101851851851851</v>
      </c>
      <c r="AL17">
        <v>2.6435185185185186</v>
      </c>
      <c r="AM17">
        <v>0</v>
      </c>
      <c r="AN17">
        <v>0</v>
      </c>
      <c r="AO17">
        <v>0</v>
      </c>
      <c r="AP17">
        <v>0</v>
      </c>
      <c r="AQ17">
        <v>10.453703703703704</v>
      </c>
      <c r="AR17" t="str">
        <f>IF(A17="","",(IF(ISBLANK('Trust - Frontsheet'!$F$9),"",'Trust - Frontsheet'!$F$9)))</f>
        <v/>
      </c>
    </row>
    <row r="18" spans="1:44" x14ac:dyDescent="0.35">
      <c r="A18" t="s">
        <v>2324</v>
      </c>
      <c r="B18" t="s">
        <v>375</v>
      </c>
      <c r="C18" t="s">
        <v>12212</v>
      </c>
      <c r="D18" t="s">
        <v>14654</v>
      </c>
      <c r="F18">
        <v>2689.25</v>
      </c>
      <c r="G18">
        <v>2192.5</v>
      </c>
      <c r="H18">
        <v>1106.75</v>
      </c>
      <c r="I18">
        <v>928.5</v>
      </c>
      <c r="J18">
        <v>0</v>
      </c>
      <c r="K18">
        <v>103.5</v>
      </c>
      <c r="L18">
        <v>-99</v>
      </c>
      <c r="M18">
        <v>-99</v>
      </c>
      <c r="N18">
        <v>2392</v>
      </c>
      <c r="O18">
        <v>1876.25</v>
      </c>
      <c r="P18">
        <v>816.5</v>
      </c>
      <c r="Q18">
        <v>794.5</v>
      </c>
      <c r="R18">
        <v>0</v>
      </c>
      <c r="S18">
        <v>23</v>
      </c>
      <c r="T18">
        <v>-99</v>
      </c>
      <c r="U18">
        <v>-99</v>
      </c>
      <c r="V18">
        <v>-99</v>
      </c>
      <c r="W18">
        <v>-99</v>
      </c>
      <c r="X18">
        <v>-99</v>
      </c>
      <c r="Y18">
        <v>-99</v>
      </c>
      <c r="Z18">
        <v>0.81528307148833323</v>
      </c>
      <c r="AA18">
        <v>0.83894285068895413</v>
      </c>
      <c r="AB18">
        <v>-99</v>
      </c>
      <c r="AC18">
        <v>-99</v>
      </c>
      <c r="AD18">
        <v>0.78438545150501671</v>
      </c>
      <c r="AE18">
        <v>0.97305572565829757</v>
      </c>
      <c r="AF18">
        <v>-99</v>
      </c>
      <c r="AG18">
        <v>-99</v>
      </c>
      <c r="AH18">
        <v>-99</v>
      </c>
      <c r="AI18">
        <v>-99</v>
      </c>
      <c r="AJ18">
        <v>1253</v>
      </c>
      <c r="AK18">
        <v>3.2472067039106145</v>
      </c>
      <c r="AL18">
        <v>1.3750997605746209</v>
      </c>
      <c r="AM18">
        <v>0.10095770151636073</v>
      </c>
      <c r="AN18">
        <v>0</v>
      </c>
      <c r="AO18">
        <v>0</v>
      </c>
      <c r="AP18">
        <v>0</v>
      </c>
      <c r="AQ18">
        <v>4.7232641660015959</v>
      </c>
      <c r="AR18" t="str">
        <f>IF(A18="","",(IF(ISBLANK('Trust - Frontsheet'!$F$9),"",'Trust - Frontsheet'!$F$9)))</f>
        <v/>
      </c>
    </row>
    <row r="19" spans="1:44" x14ac:dyDescent="0.35">
      <c r="A19" t="s">
        <v>14158</v>
      </c>
      <c r="B19" t="s">
        <v>2329</v>
      </c>
      <c r="C19" t="s">
        <v>8743</v>
      </c>
      <c r="D19" t="s">
        <v>14668</v>
      </c>
      <c r="F19">
        <v>1243.5</v>
      </c>
      <c r="G19">
        <v>1061.75</v>
      </c>
      <c r="H19">
        <v>1335.75</v>
      </c>
      <c r="I19">
        <v>1067.5</v>
      </c>
      <c r="J19">
        <v>0</v>
      </c>
      <c r="K19">
        <v>0</v>
      </c>
      <c r="L19">
        <v>-99</v>
      </c>
      <c r="M19">
        <v>-99</v>
      </c>
      <c r="N19">
        <v>724.5</v>
      </c>
      <c r="O19">
        <v>713</v>
      </c>
      <c r="P19">
        <v>713</v>
      </c>
      <c r="Q19">
        <v>713</v>
      </c>
      <c r="R19">
        <v>0</v>
      </c>
      <c r="S19">
        <v>0</v>
      </c>
      <c r="T19">
        <v>-99</v>
      </c>
      <c r="U19">
        <v>-99</v>
      </c>
      <c r="V19">
        <v>-99</v>
      </c>
      <c r="W19">
        <v>-99</v>
      </c>
      <c r="X19">
        <v>-99</v>
      </c>
      <c r="Y19">
        <v>-99</v>
      </c>
      <c r="Z19">
        <v>0.8538399678327302</v>
      </c>
      <c r="AA19">
        <v>0.79917649260714951</v>
      </c>
      <c r="AB19">
        <v>-99</v>
      </c>
      <c r="AC19">
        <v>-99</v>
      </c>
      <c r="AD19">
        <v>0.98412698412698407</v>
      </c>
      <c r="AE19">
        <v>1</v>
      </c>
      <c r="AF19">
        <v>-99</v>
      </c>
      <c r="AG19">
        <v>-99</v>
      </c>
      <c r="AH19">
        <v>-99</v>
      </c>
      <c r="AI19">
        <v>-99</v>
      </c>
      <c r="AJ19">
        <v>620</v>
      </c>
      <c r="AK19">
        <v>2.8624999999999998</v>
      </c>
      <c r="AL19">
        <v>2.8717741935483869</v>
      </c>
      <c r="AM19">
        <v>0</v>
      </c>
      <c r="AN19">
        <v>0</v>
      </c>
      <c r="AO19">
        <v>0</v>
      </c>
      <c r="AP19">
        <v>0</v>
      </c>
      <c r="AQ19">
        <v>5.7342741935483872</v>
      </c>
      <c r="AR19" t="str">
        <f>IF(A19="","",(IF(ISBLANK('Trust - Frontsheet'!$F$9),"",'Trust - Frontsheet'!$F$9)))</f>
        <v/>
      </c>
    </row>
    <row r="20" spans="1:44" x14ac:dyDescent="0.35">
      <c r="A20" t="s">
        <v>14158</v>
      </c>
      <c r="B20" t="s">
        <v>2329</v>
      </c>
      <c r="C20" t="s">
        <v>8746</v>
      </c>
      <c r="D20" t="s">
        <v>14668</v>
      </c>
      <c r="F20">
        <v>1070.25</v>
      </c>
      <c r="G20">
        <v>1018</v>
      </c>
      <c r="H20">
        <v>1405.5</v>
      </c>
      <c r="I20">
        <v>1342.25</v>
      </c>
      <c r="J20">
        <v>0</v>
      </c>
      <c r="K20">
        <v>0</v>
      </c>
      <c r="L20">
        <v>-99</v>
      </c>
      <c r="M20">
        <v>-99</v>
      </c>
      <c r="N20">
        <v>724.5</v>
      </c>
      <c r="O20">
        <v>828</v>
      </c>
      <c r="P20">
        <v>1069.5</v>
      </c>
      <c r="Q20">
        <v>803.25</v>
      </c>
      <c r="R20">
        <v>0</v>
      </c>
      <c r="S20">
        <v>0</v>
      </c>
      <c r="T20">
        <v>-99</v>
      </c>
      <c r="U20">
        <v>-99</v>
      </c>
      <c r="V20">
        <v>-99</v>
      </c>
      <c r="W20">
        <v>-99</v>
      </c>
      <c r="X20">
        <v>-99</v>
      </c>
      <c r="Y20">
        <v>-99</v>
      </c>
      <c r="Z20">
        <v>0.95117963092735347</v>
      </c>
      <c r="AA20">
        <v>0.95499822127356815</v>
      </c>
      <c r="AB20">
        <v>-99</v>
      </c>
      <c r="AC20">
        <v>-99</v>
      </c>
      <c r="AD20">
        <v>1.1428571428571428</v>
      </c>
      <c r="AE20">
        <v>0.75105189340813461</v>
      </c>
      <c r="AF20">
        <v>-99</v>
      </c>
      <c r="AG20">
        <v>-99</v>
      </c>
      <c r="AH20">
        <v>-99</v>
      </c>
      <c r="AI20">
        <v>-99</v>
      </c>
      <c r="AJ20">
        <v>733</v>
      </c>
      <c r="AK20">
        <v>2.518417462482947</v>
      </c>
      <c r="AL20">
        <v>2.9270122783083221</v>
      </c>
      <c r="AM20">
        <v>0</v>
      </c>
      <c r="AN20">
        <v>0</v>
      </c>
      <c r="AO20">
        <v>0</v>
      </c>
      <c r="AP20">
        <v>0</v>
      </c>
      <c r="AQ20">
        <v>5.4454297407912691</v>
      </c>
      <c r="AR20" t="str">
        <f>IF(A20="","",(IF(ISBLANK('Trust - Frontsheet'!$F$9),"",'Trust - Frontsheet'!$F$9)))</f>
        <v/>
      </c>
    </row>
    <row r="21" spans="1:44" x14ac:dyDescent="0.35">
      <c r="A21" t="s">
        <v>2324</v>
      </c>
      <c r="B21" t="s">
        <v>375</v>
      </c>
      <c r="C21" t="s">
        <v>10218</v>
      </c>
      <c r="D21" t="s">
        <v>14693</v>
      </c>
      <c r="F21">
        <v>1472</v>
      </c>
      <c r="G21">
        <v>1332.4166666666667</v>
      </c>
      <c r="H21">
        <v>1640.5</v>
      </c>
      <c r="I21">
        <v>1404</v>
      </c>
      <c r="J21">
        <v>0</v>
      </c>
      <c r="K21">
        <v>115</v>
      </c>
      <c r="L21">
        <v>-99</v>
      </c>
      <c r="M21">
        <v>-99</v>
      </c>
      <c r="N21">
        <v>1069.5</v>
      </c>
      <c r="O21">
        <v>805</v>
      </c>
      <c r="P21">
        <v>1322.5</v>
      </c>
      <c r="Q21">
        <v>1218.5</v>
      </c>
      <c r="R21">
        <v>0</v>
      </c>
      <c r="S21">
        <v>0</v>
      </c>
      <c r="T21">
        <v>-99</v>
      </c>
      <c r="U21">
        <v>-99</v>
      </c>
      <c r="V21">
        <v>-99</v>
      </c>
      <c r="W21">
        <v>-99</v>
      </c>
      <c r="X21">
        <v>-99</v>
      </c>
      <c r="Y21">
        <v>-99</v>
      </c>
      <c r="Z21">
        <v>0.90517436594202905</v>
      </c>
      <c r="AA21">
        <v>0.85583663517220354</v>
      </c>
      <c r="AB21">
        <v>-99</v>
      </c>
      <c r="AC21">
        <v>-99</v>
      </c>
      <c r="AD21">
        <v>0.75268817204301075</v>
      </c>
      <c r="AE21">
        <v>0.92136105860113426</v>
      </c>
      <c r="AF21">
        <v>-99</v>
      </c>
      <c r="AG21">
        <v>-99</v>
      </c>
      <c r="AH21">
        <v>-99</v>
      </c>
      <c r="AI21">
        <v>-99</v>
      </c>
      <c r="AJ21">
        <v>708</v>
      </c>
      <c r="AK21">
        <v>3.0189500941619589</v>
      </c>
      <c r="AL21">
        <v>3.7040960451977401</v>
      </c>
      <c r="AM21">
        <v>0.16242937853107345</v>
      </c>
      <c r="AN21">
        <v>0</v>
      </c>
      <c r="AO21">
        <v>0</v>
      </c>
      <c r="AP21">
        <v>0</v>
      </c>
      <c r="AQ21">
        <v>6.8854755178907725</v>
      </c>
      <c r="AR21" t="str">
        <f>IF(A21="","",(IF(ISBLANK('Trust - Frontsheet'!$F$9),"",'Trust - Frontsheet'!$F$9)))</f>
        <v/>
      </c>
    </row>
    <row r="22" spans="1:44" x14ac:dyDescent="0.35">
      <c r="A22" t="s">
        <v>2324</v>
      </c>
      <c r="B22" t="s">
        <v>375</v>
      </c>
      <c r="C22" t="s">
        <v>13115</v>
      </c>
      <c r="D22" t="s">
        <v>14691</v>
      </c>
      <c r="F22">
        <v>5639.25</v>
      </c>
      <c r="G22">
        <v>3864.9166666666665</v>
      </c>
      <c r="H22">
        <v>2052</v>
      </c>
      <c r="I22">
        <v>685.5</v>
      </c>
      <c r="J22">
        <v>0</v>
      </c>
      <c r="K22">
        <v>47</v>
      </c>
      <c r="L22">
        <v>-99</v>
      </c>
      <c r="M22">
        <v>-99</v>
      </c>
      <c r="N22">
        <v>5014</v>
      </c>
      <c r="O22">
        <v>3852.4</v>
      </c>
      <c r="P22">
        <v>1069.5</v>
      </c>
      <c r="Q22">
        <v>540.5</v>
      </c>
      <c r="R22">
        <v>0</v>
      </c>
      <c r="S22">
        <v>34.5</v>
      </c>
      <c r="T22">
        <v>-99</v>
      </c>
      <c r="U22">
        <v>-99</v>
      </c>
      <c r="V22">
        <v>-99</v>
      </c>
      <c r="W22">
        <v>-99</v>
      </c>
      <c r="X22">
        <v>-99</v>
      </c>
      <c r="Y22">
        <v>-99</v>
      </c>
      <c r="Z22">
        <v>0.68536005083418305</v>
      </c>
      <c r="AA22">
        <v>0.33406432748538012</v>
      </c>
      <c r="AB22">
        <v>-99</v>
      </c>
      <c r="AC22">
        <v>-99</v>
      </c>
      <c r="AD22">
        <v>0.76832867969684882</v>
      </c>
      <c r="AE22">
        <v>0.5053763440860215</v>
      </c>
      <c r="AF22">
        <v>-99</v>
      </c>
      <c r="AG22">
        <v>-99</v>
      </c>
      <c r="AH22">
        <v>-99</v>
      </c>
      <c r="AI22">
        <v>-99</v>
      </c>
      <c r="AJ22">
        <v>411</v>
      </c>
      <c r="AK22">
        <v>18.776926196269262</v>
      </c>
      <c r="AL22">
        <v>2.9829683698296838</v>
      </c>
      <c r="AM22">
        <v>0.19829683698296838</v>
      </c>
      <c r="AN22">
        <v>0</v>
      </c>
      <c r="AO22">
        <v>0</v>
      </c>
      <c r="AP22">
        <v>0</v>
      </c>
      <c r="AQ22">
        <v>21.958191403081912</v>
      </c>
      <c r="AR22" t="str">
        <f>IF(A22="","",(IF(ISBLANK('Trust - Frontsheet'!$F$9),"",'Trust - Frontsheet'!$F$9)))</f>
        <v/>
      </c>
    </row>
    <row r="23" spans="1:44" x14ac:dyDescent="0.35">
      <c r="A23" t="s">
        <v>2324</v>
      </c>
      <c r="B23" t="s">
        <v>375</v>
      </c>
      <c r="C23" t="s">
        <v>13105</v>
      </c>
      <c r="D23" t="s">
        <v>14689</v>
      </c>
      <c r="E23" t="s">
        <v>14655</v>
      </c>
      <c r="F23">
        <v>4709.5</v>
      </c>
      <c r="G23">
        <v>3957.3333333333335</v>
      </c>
      <c r="H23">
        <v>2146</v>
      </c>
      <c r="I23">
        <v>1291.5</v>
      </c>
      <c r="J23">
        <v>0</v>
      </c>
      <c r="K23">
        <v>145</v>
      </c>
      <c r="L23">
        <v>-99</v>
      </c>
      <c r="M23">
        <v>-99</v>
      </c>
      <c r="N23">
        <v>5060</v>
      </c>
      <c r="O23">
        <v>4020.2</v>
      </c>
      <c r="P23">
        <v>2141</v>
      </c>
      <c r="Q23">
        <v>874.5</v>
      </c>
      <c r="R23">
        <v>0</v>
      </c>
      <c r="S23">
        <v>126.5</v>
      </c>
      <c r="T23">
        <v>-99</v>
      </c>
      <c r="U23">
        <v>-99</v>
      </c>
      <c r="V23">
        <v>-99</v>
      </c>
      <c r="W23">
        <v>-99</v>
      </c>
      <c r="X23">
        <v>-99</v>
      </c>
      <c r="Y23">
        <v>-99</v>
      </c>
      <c r="Z23">
        <v>0.84028736242347035</v>
      </c>
      <c r="AA23">
        <v>0.60181733457595532</v>
      </c>
      <c r="AB23">
        <v>-99</v>
      </c>
      <c r="AC23">
        <v>-99</v>
      </c>
      <c r="AD23">
        <v>0.79450592885375493</v>
      </c>
      <c r="AE23">
        <v>0.40845399346099953</v>
      </c>
      <c r="AF23">
        <v>-99</v>
      </c>
      <c r="AG23">
        <v>-99</v>
      </c>
      <c r="AH23">
        <v>-99</v>
      </c>
      <c r="AI23">
        <v>-99</v>
      </c>
      <c r="AJ23">
        <v>698</v>
      </c>
      <c r="AK23">
        <v>11.429130850047756</v>
      </c>
      <c r="AL23">
        <v>3.1031518624641832</v>
      </c>
      <c r="AM23">
        <v>0.38896848137535817</v>
      </c>
      <c r="AN23">
        <v>0</v>
      </c>
      <c r="AO23">
        <v>0</v>
      </c>
      <c r="AP23">
        <v>0</v>
      </c>
      <c r="AQ23">
        <v>14.921251193887297</v>
      </c>
      <c r="AR23" t="str">
        <f>IF(A23="","",(IF(ISBLANK('Trust - Frontsheet'!$F$9),"",'Trust - Frontsheet'!$F$9)))</f>
        <v/>
      </c>
    </row>
    <row r="24" spans="1:44" x14ac:dyDescent="0.35">
      <c r="A24" t="s">
        <v>2324</v>
      </c>
      <c r="B24" t="s">
        <v>375</v>
      </c>
      <c r="C24" t="s">
        <v>12208</v>
      </c>
      <c r="D24" t="s">
        <v>14677</v>
      </c>
      <c r="F24">
        <v>2472.5</v>
      </c>
      <c r="G24">
        <v>2287.25</v>
      </c>
      <c r="H24">
        <v>1674</v>
      </c>
      <c r="I24">
        <v>1607</v>
      </c>
      <c r="J24">
        <v>0</v>
      </c>
      <c r="K24">
        <v>80.5</v>
      </c>
      <c r="L24">
        <v>-99</v>
      </c>
      <c r="M24">
        <v>-99</v>
      </c>
      <c r="N24">
        <v>1786</v>
      </c>
      <c r="O24">
        <v>1759.5</v>
      </c>
      <c r="P24">
        <v>1633</v>
      </c>
      <c r="Q24">
        <v>1609.5</v>
      </c>
      <c r="R24">
        <v>0</v>
      </c>
      <c r="S24">
        <v>0</v>
      </c>
      <c r="T24">
        <v>-99</v>
      </c>
      <c r="U24">
        <v>-99</v>
      </c>
      <c r="V24">
        <v>-99</v>
      </c>
      <c r="W24">
        <v>-99</v>
      </c>
      <c r="X24">
        <v>-99</v>
      </c>
      <c r="Y24">
        <v>-99</v>
      </c>
      <c r="Z24">
        <v>0.92507583417593531</v>
      </c>
      <c r="AA24">
        <v>0.95997610513739551</v>
      </c>
      <c r="AB24">
        <v>-99</v>
      </c>
      <c r="AC24">
        <v>-99</v>
      </c>
      <c r="AD24">
        <v>0.98516237402015683</v>
      </c>
      <c r="AE24">
        <v>0.98560930802204527</v>
      </c>
      <c r="AF24">
        <v>-99</v>
      </c>
      <c r="AG24">
        <v>-99</v>
      </c>
      <c r="AH24">
        <v>-99</v>
      </c>
      <c r="AI24">
        <v>-99</v>
      </c>
      <c r="AJ24">
        <v>1177</v>
      </c>
      <c r="AK24">
        <v>3.4381903143585388</v>
      </c>
      <c r="AL24">
        <v>2.7327952421410364</v>
      </c>
      <c r="AM24">
        <v>6.8394222599830079E-2</v>
      </c>
      <c r="AN24">
        <v>0</v>
      </c>
      <c r="AO24">
        <v>0</v>
      </c>
      <c r="AP24">
        <v>0</v>
      </c>
      <c r="AQ24">
        <v>6.239379779099405</v>
      </c>
      <c r="AR24" t="str">
        <f>IF(A24="","",(IF(ISBLANK('Trust - Frontsheet'!$F$9),"",'Trust - Frontsheet'!$F$9)))</f>
        <v/>
      </c>
    </row>
    <row r="25" spans="1:44" x14ac:dyDescent="0.35">
      <c r="A25" t="s">
        <v>2324</v>
      </c>
      <c r="B25" t="s">
        <v>375</v>
      </c>
      <c r="C25" t="s">
        <v>9000</v>
      </c>
      <c r="D25" t="s">
        <v>14723</v>
      </c>
      <c r="F25">
        <v>1672</v>
      </c>
      <c r="G25">
        <v>1599.3333333333333</v>
      </c>
      <c r="H25">
        <v>1452.25</v>
      </c>
      <c r="I25">
        <v>1412.25</v>
      </c>
      <c r="J25">
        <v>0</v>
      </c>
      <c r="K25">
        <v>0</v>
      </c>
      <c r="L25">
        <v>-99</v>
      </c>
      <c r="M25">
        <v>-99</v>
      </c>
      <c r="N25">
        <v>1357</v>
      </c>
      <c r="O25">
        <v>1107</v>
      </c>
      <c r="P25">
        <v>1334</v>
      </c>
      <c r="Q25">
        <v>1198.2666666666667</v>
      </c>
      <c r="R25">
        <v>0</v>
      </c>
      <c r="S25">
        <v>0</v>
      </c>
      <c r="T25">
        <v>-99</v>
      </c>
      <c r="U25">
        <v>-99</v>
      </c>
      <c r="V25">
        <v>-99</v>
      </c>
      <c r="W25">
        <v>-99</v>
      </c>
      <c r="X25">
        <v>-99</v>
      </c>
      <c r="Y25">
        <v>-99</v>
      </c>
      <c r="Z25">
        <v>0.95653907496012758</v>
      </c>
      <c r="AA25">
        <v>0.97245653296608714</v>
      </c>
      <c r="AB25">
        <v>-99</v>
      </c>
      <c r="AC25">
        <v>-99</v>
      </c>
      <c r="AD25">
        <v>0.81577008106116433</v>
      </c>
      <c r="AE25">
        <v>0.89825087456271868</v>
      </c>
      <c r="AF25">
        <v>-99</v>
      </c>
      <c r="AG25">
        <v>-99</v>
      </c>
      <c r="AH25">
        <v>-99</v>
      </c>
      <c r="AI25">
        <v>-99</v>
      </c>
      <c r="AJ25">
        <v>696</v>
      </c>
      <c r="AK25">
        <v>3.8884099616858232</v>
      </c>
      <c r="AL25">
        <v>3.7507423371647506</v>
      </c>
      <c r="AM25">
        <v>0</v>
      </c>
      <c r="AN25">
        <v>0</v>
      </c>
      <c r="AO25">
        <v>0</v>
      </c>
      <c r="AP25">
        <v>0</v>
      </c>
      <c r="AQ25">
        <v>7.6391522988505738</v>
      </c>
      <c r="AR25" t="str">
        <f>IF(A25="","",(IF(ISBLANK('Trust - Frontsheet'!$F$9),"",'Trust - Frontsheet'!$F$9)))</f>
        <v/>
      </c>
    </row>
    <row r="26" spans="1:44" x14ac:dyDescent="0.35">
      <c r="A26" t="s">
        <v>2324</v>
      </c>
      <c r="B26" t="s">
        <v>375</v>
      </c>
      <c r="C26" t="s">
        <v>13114</v>
      </c>
      <c r="D26" t="s">
        <v>14658</v>
      </c>
      <c r="F26">
        <v>9276</v>
      </c>
      <c r="G26">
        <v>6803.75</v>
      </c>
      <c r="H26">
        <v>1663.5</v>
      </c>
      <c r="I26">
        <v>1098</v>
      </c>
      <c r="J26">
        <v>0</v>
      </c>
      <c r="K26">
        <v>0</v>
      </c>
      <c r="L26">
        <v>-99</v>
      </c>
      <c r="M26">
        <v>-99</v>
      </c>
      <c r="N26">
        <v>9257.5</v>
      </c>
      <c r="O26">
        <v>6785</v>
      </c>
      <c r="P26">
        <v>1667.5</v>
      </c>
      <c r="Q26">
        <v>1058</v>
      </c>
      <c r="R26">
        <v>0</v>
      </c>
      <c r="S26">
        <v>0</v>
      </c>
      <c r="T26">
        <v>-99</v>
      </c>
      <c r="U26">
        <v>-99</v>
      </c>
      <c r="V26">
        <v>-99</v>
      </c>
      <c r="W26">
        <v>-99</v>
      </c>
      <c r="X26">
        <v>-99</v>
      </c>
      <c r="Y26">
        <v>-99</v>
      </c>
      <c r="Z26">
        <v>0.73347887020267355</v>
      </c>
      <c r="AA26">
        <v>0.66005410279531107</v>
      </c>
      <c r="AB26">
        <v>-99</v>
      </c>
      <c r="AC26">
        <v>-99</v>
      </c>
      <c r="AD26">
        <v>0.73291925465838514</v>
      </c>
      <c r="AE26">
        <v>0.6344827586206897</v>
      </c>
      <c r="AF26">
        <v>-99</v>
      </c>
      <c r="AG26">
        <v>-99</v>
      </c>
      <c r="AH26">
        <v>-99</v>
      </c>
      <c r="AI26">
        <v>-99</v>
      </c>
      <c r="AJ26">
        <v>629</v>
      </c>
      <c r="AK26">
        <v>21.603736089030207</v>
      </c>
      <c r="AL26">
        <v>3.4276629570747219</v>
      </c>
      <c r="AM26">
        <v>0</v>
      </c>
      <c r="AN26">
        <v>0</v>
      </c>
      <c r="AO26">
        <v>0</v>
      </c>
      <c r="AP26">
        <v>0</v>
      </c>
      <c r="AQ26">
        <v>25.03139904610493</v>
      </c>
      <c r="AR26" t="str">
        <f>IF(A26="","",(IF(ISBLANK('Trust - Frontsheet'!$F$9),"",'Trust - Frontsheet'!$F$9)))</f>
        <v/>
      </c>
    </row>
    <row r="27" spans="1:44" x14ac:dyDescent="0.35">
      <c r="A27" t="s">
        <v>2323</v>
      </c>
      <c r="B27" t="s">
        <v>717</v>
      </c>
      <c r="C27" t="s">
        <v>13101</v>
      </c>
      <c r="D27" t="s">
        <v>14668</v>
      </c>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A28" t="s">
        <v>2324</v>
      </c>
      <c r="B28" t="s">
        <v>375</v>
      </c>
      <c r="C28" t="s">
        <v>10214</v>
      </c>
      <c r="D28" t="s">
        <v>14665</v>
      </c>
      <c r="E28" t="s">
        <v>14659</v>
      </c>
      <c r="F28">
        <v>1541</v>
      </c>
      <c r="G28">
        <v>1018</v>
      </c>
      <c r="H28">
        <v>1161.5</v>
      </c>
      <c r="I28">
        <v>974.5</v>
      </c>
      <c r="J28">
        <v>0</v>
      </c>
      <c r="K28">
        <v>23</v>
      </c>
      <c r="L28">
        <v>-99</v>
      </c>
      <c r="M28">
        <v>-99</v>
      </c>
      <c r="N28">
        <v>1207.5</v>
      </c>
      <c r="O28">
        <v>920.5</v>
      </c>
      <c r="P28">
        <v>828</v>
      </c>
      <c r="Q28">
        <v>829</v>
      </c>
      <c r="R28">
        <v>0</v>
      </c>
      <c r="S28">
        <v>46</v>
      </c>
      <c r="T28">
        <v>-99</v>
      </c>
      <c r="U28">
        <v>-99</v>
      </c>
      <c r="V28">
        <v>-99</v>
      </c>
      <c r="W28">
        <v>-99</v>
      </c>
      <c r="X28">
        <v>-99</v>
      </c>
      <c r="Y28">
        <v>-99</v>
      </c>
      <c r="Z28">
        <v>0.66060999351070737</v>
      </c>
      <c r="AA28">
        <v>0.83900129143349123</v>
      </c>
      <c r="AB28">
        <v>-99</v>
      </c>
      <c r="AC28">
        <v>-99</v>
      </c>
      <c r="AD28">
        <v>0.76231884057971011</v>
      </c>
      <c r="AE28">
        <v>1.001207729468599</v>
      </c>
      <c r="AF28">
        <v>-99</v>
      </c>
      <c r="AG28">
        <v>-99</v>
      </c>
      <c r="AH28">
        <v>-99</v>
      </c>
      <c r="AI28">
        <v>-99</v>
      </c>
      <c r="AJ28">
        <v>649</v>
      </c>
      <c r="AK28">
        <v>2.9869029275808936</v>
      </c>
      <c r="AL28">
        <v>2.7788906009244991</v>
      </c>
      <c r="AM28">
        <v>0.10631741140215717</v>
      </c>
      <c r="AN28">
        <v>0</v>
      </c>
      <c r="AO28">
        <v>0</v>
      </c>
      <c r="AP28">
        <v>0</v>
      </c>
      <c r="AQ28">
        <v>5.8721109399075502</v>
      </c>
      <c r="AR28" t="str">
        <f>IF(A28="","",(IF(ISBLANK('Trust - Frontsheet'!$F$9),"",'Trust - Frontsheet'!$F$9)))</f>
        <v/>
      </c>
    </row>
    <row r="29" spans="1:44" x14ac:dyDescent="0.35">
      <c r="A29" t="s">
        <v>2324</v>
      </c>
      <c r="B29" t="s">
        <v>375</v>
      </c>
      <c r="C29" t="s">
        <v>10217</v>
      </c>
      <c r="D29" t="s">
        <v>14693</v>
      </c>
      <c r="F29">
        <v>1515</v>
      </c>
      <c r="G29">
        <v>1358.5</v>
      </c>
      <c r="H29">
        <v>1477</v>
      </c>
      <c r="I29">
        <v>1334</v>
      </c>
      <c r="J29">
        <v>0</v>
      </c>
      <c r="K29">
        <v>57.5</v>
      </c>
      <c r="L29">
        <v>-99</v>
      </c>
      <c r="M29">
        <v>-99</v>
      </c>
      <c r="N29">
        <v>1069.5</v>
      </c>
      <c r="O29">
        <v>897</v>
      </c>
      <c r="P29">
        <v>1253.5</v>
      </c>
      <c r="Q29">
        <v>1213</v>
      </c>
      <c r="R29">
        <v>0</v>
      </c>
      <c r="S29">
        <v>23</v>
      </c>
      <c r="T29">
        <v>-99</v>
      </c>
      <c r="U29">
        <v>-99</v>
      </c>
      <c r="V29">
        <v>-99</v>
      </c>
      <c r="W29">
        <v>-99</v>
      </c>
      <c r="X29">
        <v>-99</v>
      </c>
      <c r="Y29">
        <v>-99</v>
      </c>
      <c r="Z29">
        <v>0.89669966996699668</v>
      </c>
      <c r="AA29">
        <v>0.90318212593094105</v>
      </c>
      <c r="AB29">
        <v>-99</v>
      </c>
      <c r="AC29">
        <v>-99</v>
      </c>
      <c r="AD29">
        <v>0.83870967741935487</v>
      </c>
      <c r="AE29">
        <v>0.96769046669325887</v>
      </c>
      <c r="AF29">
        <v>-99</v>
      </c>
      <c r="AG29">
        <v>-99</v>
      </c>
      <c r="AH29">
        <v>-99</v>
      </c>
      <c r="AI29">
        <v>-99</v>
      </c>
      <c r="AJ29">
        <v>711</v>
      </c>
      <c r="AK29">
        <v>3.1722925457102673</v>
      </c>
      <c r="AL29">
        <v>3.5822784810126582</v>
      </c>
      <c r="AM29">
        <v>0.11322081575246132</v>
      </c>
      <c r="AN29">
        <v>0</v>
      </c>
      <c r="AO29">
        <v>0</v>
      </c>
      <c r="AP29">
        <v>0</v>
      </c>
      <c r="AQ29">
        <v>6.8677918424753868</v>
      </c>
      <c r="AR29" t="str">
        <f>IF(A29="","",(IF(ISBLANK('Trust - Frontsheet'!$F$9),"",'Trust - Frontsheet'!$F$9)))</f>
        <v/>
      </c>
    </row>
    <row r="30" spans="1:44" x14ac:dyDescent="0.35">
      <c r="A30" t="s">
        <v>2323</v>
      </c>
      <c r="B30" t="s">
        <v>717</v>
      </c>
      <c r="C30" t="s">
        <v>13102</v>
      </c>
      <c r="D30" t="s">
        <v>14644</v>
      </c>
      <c r="F30">
        <v>2272.75</v>
      </c>
      <c r="G30">
        <v>1195.0833333333335</v>
      </c>
      <c r="H30">
        <v>1345.5</v>
      </c>
      <c r="I30">
        <v>861</v>
      </c>
      <c r="J30">
        <v>0</v>
      </c>
      <c r="K30">
        <v>0</v>
      </c>
      <c r="L30">
        <v>-99</v>
      </c>
      <c r="M30">
        <v>-99</v>
      </c>
      <c r="N30">
        <v>1782.5</v>
      </c>
      <c r="O30">
        <v>1092.5</v>
      </c>
      <c r="P30">
        <v>954.5</v>
      </c>
      <c r="Q30">
        <v>506</v>
      </c>
      <c r="R30">
        <v>0</v>
      </c>
      <c r="S30">
        <v>0</v>
      </c>
      <c r="T30">
        <v>-99</v>
      </c>
      <c r="U30">
        <v>-99</v>
      </c>
      <c r="V30">
        <v>-99</v>
      </c>
      <c r="W30">
        <v>-99</v>
      </c>
      <c r="X30">
        <v>-99</v>
      </c>
      <c r="Y30">
        <v>-99</v>
      </c>
      <c r="Z30">
        <v>0.52583140835258324</v>
      </c>
      <c r="AA30">
        <v>0.63991081382385728</v>
      </c>
      <c r="AB30">
        <v>-99</v>
      </c>
      <c r="AC30">
        <v>-99</v>
      </c>
      <c r="AD30">
        <v>0.61290322580645162</v>
      </c>
      <c r="AE30">
        <v>0.53012048192771088</v>
      </c>
      <c r="AF30">
        <v>-99</v>
      </c>
      <c r="AG30">
        <v>-99</v>
      </c>
      <c r="AH30">
        <v>-99</v>
      </c>
      <c r="AI30">
        <v>-99</v>
      </c>
      <c r="AJ30">
        <v>460</v>
      </c>
      <c r="AK30">
        <v>4.9730072463768122</v>
      </c>
      <c r="AL30">
        <v>2.9717391304347824</v>
      </c>
      <c r="AM30">
        <v>0</v>
      </c>
      <c r="AN30">
        <v>0</v>
      </c>
      <c r="AO30">
        <v>0</v>
      </c>
      <c r="AP30">
        <v>0</v>
      </c>
      <c r="AQ30">
        <v>7.9447463768115947</v>
      </c>
      <c r="AR30" t="str">
        <f>IF(A30="","",(IF(ISBLANK('Trust - Frontsheet'!$F$9),"",'Trust - Frontsheet'!$F$9)))</f>
        <v/>
      </c>
    </row>
    <row r="31" spans="1:44" x14ac:dyDescent="0.35">
      <c r="A31" t="s">
        <v>14158</v>
      </c>
      <c r="B31" t="s">
        <v>2329</v>
      </c>
      <c r="C31" t="s">
        <v>10686</v>
      </c>
      <c r="D31" t="s">
        <v>14668</v>
      </c>
      <c r="F31">
        <v>1121</v>
      </c>
      <c r="G31">
        <v>1022.25</v>
      </c>
      <c r="H31">
        <v>873</v>
      </c>
      <c r="I31">
        <v>569.5</v>
      </c>
      <c r="J31">
        <v>0</v>
      </c>
      <c r="K31">
        <v>0</v>
      </c>
      <c r="L31">
        <v>-99</v>
      </c>
      <c r="M31">
        <v>-99</v>
      </c>
      <c r="N31">
        <v>828</v>
      </c>
      <c r="O31">
        <v>828</v>
      </c>
      <c r="P31">
        <v>699</v>
      </c>
      <c r="Q31">
        <v>552.33333333333337</v>
      </c>
      <c r="R31">
        <v>0</v>
      </c>
      <c r="S31">
        <v>0</v>
      </c>
      <c r="T31">
        <v>-99</v>
      </c>
      <c r="U31">
        <v>-99</v>
      </c>
      <c r="V31">
        <v>-99</v>
      </c>
      <c r="W31">
        <v>-99</v>
      </c>
      <c r="X31">
        <v>-99</v>
      </c>
      <c r="Y31">
        <v>-99</v>
      </c>
      <c r="Z31">
        <v>0.91190900981266731</v>
      </c>
      <c r="AA31">
        <v>0.65234822451317298</v>
      </c>
      <c r="AB31">
        <v>-99</v>
      </c>
      <c r="AC31">
        <v>-99</v>
      </c>
      <c r="AD31">
        <v>1</v>
      </c>
      <c r="AE31">
        <v>0.79017644253695762</v>
      </c>
      <c r="AF31">
        <v>-99</v>
      </c>
      <c r="AG31">
        <v>-99</v>
      </c>
      <c r="AH31">
        <v>-99</v>
      </c>
      <c r="AI31">
        <v>-99</v>
      </c>
      <c r="AJ31">
        <v>307</v>
      </c>
      <c r="AK31">
        <v>6.0268729641693808</v>
      </c>
      <c r="AL31">
        <v>3.6541802388707931</v>
      </c>
      <c r="AM31">
        <v>0</v>
      </c>
      <c r="AN31">
        <v>0</v>
      </c>
      <c r="AO31">
        <v>0</v>
      </c>
      <c r="AP31">
        <v>0</v>
      </c>
      <c r="AQ31">
        <v>9.6810532030401735</v>
      </c>
      <c r="AR31" t="str">
        <f>IF(A31="","",(IF(ISBLANK('Trust - Frontsheet'!$F$9),"",'Trust - Frontsheet'!$F$9)))</f>
        <v/>
      </c>
    </row>
    <row r="32" spans="1:44" x14ac:dyDescent="0.35">
      <c r="A32" t="s">
        <v>2324</v>
      </c>
      <c r="B32" t="s">
        <v>375</v>
      </c>
      <c r="C32" t="s">
        <v>9596</v>
      </c>
      <c r="D32" t="s">
        <v>14683</v>
      </c>
      <c r="F32">
        <v>1414.25</v>
      </c>
      <c r="G32">
        <v>1226.3333333333333</v>
      </c>
      <c r="H32">
        <v>1116.5</v>
      </c>
      <c r="I32">
        <v>1055</v>
      </c>
      <c r="J32">
        <v>0</v>
      </c>
      <c r="K32">
        <v>0</v>
      </c>
      <c r="L32">
        <v>-99</v>
      </c>
      <c r="M32">
        <v>-99</v>
      </c>
      <c r="N32">
        <v>1081</v>
      </c>
      <c r="O32">
        <v>1000.5</v>
      </c>
      <c r="P32">
        <v>849.5</v>
      </c>
      <c r="Q32">
        <v>866.25</v>
      </c>
      <c r="R32">
        <v>0</v>
      </c>
      <c r="S32">
        <v>0</v>
      </c>
      <c r="T32">
        <v>-99</v>
      </c>
      <c r="U32">
        <v>-99</v>
      </c>
      <c r="V32">
        <v>-99</v>
      </c>
      <c r="W32">
        <v>-99</v>
      </c>
      <c r="X32">
        <v>-99</v>
      </c>
      <c r="Y32">
        <v>-99</v>
      </c>
      <c r="Z32">
        <v>0.8671262742325142</v>
      </c>
      <c r="AA32">
        <v>0.9449171518137035</v>
      </c>
      <c r="AB32">
        <v>-99</v>
      </c>
      <c r="AC32">
        <v>-99</v>
      </c>
      <c r="AD32">
        <v>0.92553191489361697</v>
      </c>
      <c r="AE32">
        <v>1.0197174808711007</v>
      </c>
      <c r="AF32">
        <v>-99</v>
      </c>
      <c r="AG32">
        <v>-99</v>
      </c>
      <c r="AH32">
        <v>-99</v>
      </c>
      <c r="AI32">
        <v>-99</v>
      </c>
      <c r="AJ32">
        <v>614</v>
      </c>
      <c r="AK32">
        <v>3.6267643865363732</v>
      </c>
      <c r="AL32">
        <v>3.1290716612377851</v>
      </c>
      <c r="AM32">
        <v>0</v>
      </c>
      <c r="AN32">
        <v>0</v>
      </c>
      <c r="AO32">
        <v>0</v>
      </c>
      <c r="AP32">
        <v>0</v>
      </c>
      <c r="AQ32">
        <v>6.7558360477741584</v>
      </c>
      <c r="AR32" t="str">
        <f>IF(A32="","",(IF(ISBLANK('Trust - Frontsheet'!$F$9),"",'Trust - Frontsheet'!$F$9)))</f>
        <v/>
      </c>
    </row>
    <row r="33" spans="1:44" x14ac:dyDescent="0.35">
      <c r="A33" t="s">
        <v>2324</v>
      </c>
      <c r="B33" t="s">
        <v>375</v>
      </c>
      <c r="C33" t="s">
        <v>13111</v>
      </c>
      <c r="D33" t="s">
        <v>14660</v>
      </c>
      <c r="F33">
        <v>1794</v>
      </c>
      <c r="G33">
        <v>1528</v>
      </c>
      <c r="H33">
        <v>1531</v>
      </c>
      <c r="I33">
        <v>1335.1666666666667</v>
      </c>
      <c r="J33">
        <v>0</v>
      </c>
      <c r="K33">
        <v>0</v>
      </c>
      <c r="L33">
        <v>-99</v>
      </c>
      <c r="M33">
        <v>-99</v>
      </c>
      <c r="N33">
        <v>1196</v>
      </c>
      <c r="O33">
        <v>1024.5</v>
      </c>
      <c r="P33">
        <v>1357</v>
      </c>
      <c r="Q33">
        <v>1347</v>
      </c>
      <c r="R33">
        <v>0</v>
      </c>
      <c r="S33">
        <v>0</v>
      </c>
      <c r="T33">
        <v>-99</v>
      </c>
      <c r="U33">
        <v>-99</v>
      </c>
      <c r="V33">
        <v>-99</v>
      </c>
      <c r="W33">
        <v>-99</v>
      </c>
      <c r="X33">
        <v>-99</v>
      </c>
      <c r="Y33">
        <v>-99</v>
      </c>
      <c r="Z33">
        <v>0.8517279821627648</v>
      </c>
      <c r="AA33">
        <v>0.87208795993903776</v>
      </c>
      <c r="AB33">
        <v>-99</v>
      </c>
      <c r="AC33">
        <v>-99</v>
      </c>
      <c r="AD33">
        <v>0.85660535117056857</v>
      </c>
      <c r="AE33">
        <v>0.99263080324244657</v>
      </c>
      <c r="AF33">
        <v>-99</v>
      </c>
      <c r="AG33">
        <v>-99</v>
      </c>
      <c r="AH33">
        <v>-99</v>
      </c>
      <c r="AI33">
        <v>-99</v>
      </c>
      <c r="AJ33">
        <v>835</v>
      </c>
      <c r="AK33">
        <v>3.05688622754491</v>
      </c>
      <c r="AL33">
        <v>3.212175648702595</v>
      </c>
      <c r="AM33">
        <v>0</v>
      </c>
      <c r="AN33">
        <v>0</v>
      </c>
      <c r="AO33">
        <v>0</v>
      </c>
      <c r="AP33">
        <v>0</v>
      </c>
      <c r="AQ33">
        <v>6.2690618762475054</v>
      </c>
      <c r="AR33" t="str">
        <f>IF(A33="","",(IF(ISBLANK('Trust - Frontsheet'!$F$9),"",'Trust - Frontsheet'!$F$9)))</f>
        <v/>
      </c>
    </row>
    <row r="34" spans="1:44" x14ac:dyDescent="0.35">
      <c r="A34" t="s">
        <v>2324</v>
      </c>
      <c r="B34" t="s">
        <v>375</v>
      </c>
      <c r="C34" t="s">
        <v>13106</v>
      </c>
      <c r="D34" t="s">
        <v>14665</v>
      </c>
      <c r="F34">
        <v>1856</v>
      </c>
      <c r="G34">
        <v>1268.3333333333333</v>
      </c>
      <c r="H34">
        <v>1606.5</v>
      </c>
      <c r="I34">
        <v>1303.5</v>
      </c>
      <c r="J34">
        <v>0</v>
      </c>
      <c r="K34">
        <v>0</v>
      </c>
      <c r="L34">
        <v>-99</v>
      </c>
      <c r="M34">
        <v>-99</v>
      </c>
      <c r="N34">
        <v>1345.5</v>
      </c>
      <c r="O34">
        <v>1014</v>
      </c>
      <c r="P34">
        <v>1426</v>
      </c>
      <c r="Q34">
        <v>1207.5</v>
      </c>
      <c r="R34">
        <v>0</v>
      </c>
      <c r="S34">
        <v>0</v>
      </c>
      <c r="T34">
        <v>-99</v>
      </c>
      <c r="U34">
        <v>-99</v>
      </c>
      <c r="V34">
        <v>-99</v>
      </c>
      <c r="W34">
        <v>-99</v>
      </c>
      <c r="X34">
        <v>-99</v>
      </c>
      <c r="Y34">
        <v>-99</v>
      </c>
      <c r="Z34">
        <v>0.6833692528735632</v>
      </c>
      <c r="AA34">
        <v>0.81139122315592904</v>
      </c>
      <c r="AB34">
        <v>-99</v>
      </c>
      <c r="AC34">
        <v>-99</v>
      </c>
      <c r="AD34">
        <v>0.75362318840579712</v>
      </c>
      <c r="AE34">
        <v>0.84677419354838712</v>
      </c>
      <c r="AF34">
        <v>-99</v>
      </c>
      <c r="AG34">
        <v>-99</v>
      </c>
      <c r="AH34">
        <v>-99</v>
      </c>
      <c r="AI34">
        <v>-99</v>
      </c>
      <c r="AJ34">
        <v>765</v>
      </c>
      <c r="AK34">
        <v>2.9834422657952064</v>
      </c>
      <c r="AL34">
        <v>3.2823529411764705</v>
      </c>
      <c r="AM34">
        <v>0</v>
      </c>
      <c r="AN34">
        <v>0</v>
      </c>
      <c r="AO34">
        <v>0</v>
      </c>
      <c r="AP34">
        <v>0</v>
      </c>
      <c r="AQ34">
        <v>6.2657952069716769</v>
      </c>
      <c r="AR34" t="str">
        <f>IF(A34="","",(IF(ISBLANK('Trust - Frontsheet'!$F$9),"",'Trust - Frontsheet'!$F$9)))</f>
        <v/>
      </c>
    </row>
    <row r="35" spans="1:44" x14ac:dyDescent="0.35">
      <c r="A35" t="s">
        <v>2324</v>
      </c>
      <c r="B35" t="s">
        <v>375</v>
      </c>
      <c r="C35" t="s">
        <v>11077</v>
      </c>
      <c r="D35" t="s">
        <v>14693</v>
      </c>
      <c r="F35">
        <v>1782.5</v>
      </c>
      <c r="G35">
        <v>1502</v>
      </c>
      <c r="H35">
        <v>1510.5</v>
      </c>
      <c r="I35">
        <v>1292.5833333333333</v>
      </c>
      <c r="J35">
        <v>0</v>
      </c>
      <c r="K35">
        <v>0</v>
      </c>
      <c r="L35">
        <v>-99</v>
      </c>
      <c r="M35">
        <v>-99</v>
      </c>
      <c r="N35">
        <v>1092.5</v>
      </c>
      <c r="O35">
        <v>1079</v>
      </c>
      <c r="P35">
        <v>1419.4833333333299</v>
      </c>
      <c r="Q35">
        <v>1295.75</v>
      </c>
      <c r="R35">
        <v>0</v>
      </c>
      <c r="S35">
        <v>0</v>
      </c>
      <c r="T35">
        <v>-99</v>
      </c>
      <c r="U35">
        <v>-99</v>
      </c>
      <c r="V35">
        <v>-99</v>
      </c>
      <c r="W35">
        <v>-99</v>
      </c>
      <c r="X35">
        <v>-99</v>
      </c>
      <c r="Y35">
        <v>-99</v>
      </c>
      <c r="Z35">
        <v>0.8426367461430575</v>
      </c>
      <c r="AA35">
        <v>0.85573209753944601</v>
      </c>
      <c r="AB35">
        <v>-99</v>
      </c>
      <c r="AC35">
        <v>-99</v>
      </c>
      <c r="AD35">
        <v>0.98764302059496567</v>
      </c>
      <c r="AE35">
        <v>0.91283213375759009</v>
      </c>
      <c r="AF35">
        <v>-99</v>
      </c>
      <c r="AG35">
        <v>-99</v>
      </c>
      <c r="AH35">
        <v>-99</v>
      </c>
      <c r="AI35">
        <v>-99</v>
      </c>
      <c r="AJ35">
        <v>865</v>
      </c>
      <c r="AK35">
        <v>2.9838150289017342</v>
      </c>
      <c r="AL35">
        <v>2.9922928709055872</v>
      </c>
      <c r="AM35">
        <v>0</v>
      </c>
      <c r="AN35">
        <v>0</v>
      </c>
      <c r="AO35">
        <v>0</v>
      </c>
      <c r="AP35">
        <v>0</v>
      </c>
      <c r="AQ35">
        <v>5.9761078998073218</v>
      </c>
      <c r="AR35" t="str">
        <f>IF(A35="","",(IF(ISBLANK('Trust - Frontsheet'!$F$9),"",'Trust - Frontsheet'!$F$9)))</f>
        <v/>
      </c>
    </row>
    <row r="36" spans="1: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1: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1: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1: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1: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1: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1: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1: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1: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1: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1: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1: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1: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0838E4-CE35-4FE4-A5B7-89ED13265B9E}">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10820b01-01be-460b-80f3-3a9f56841c3b"/>
    <ds:schemaRef ds:uri="http://purl.org/dc/elements/1.1/"/>
    <ds:schemaRef ds:uri="http://purl.org/dc/dcmitype/"/>
    <ds:schemaRef ds:uri="http://schemas.openxmlformats.org/package/2006/metadata/core-properties"/>
    <ds:schemaRef ds:uri="1a75aaad-3466-4017-a44a-cd72d7792456"/>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CFAACB8-7755-4DD7-88A3-55FF1A16753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CRANFIELD, Colin (THE ROYAL WOLVERHAMPTON NHS TRUST)</cp:lastModifiedBy>
  <dcterms:created xsi:type="dcterms:W3CDTF">2020-06-26T03:23:08Z</dcterms:created>
  <dcterms:modified xsi:type="dcterms:W3CDTF">2026-09-14T09:14:26Z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